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Verejny\EKONOM\OBJEDNAVKY 2025\"/>
    </mc:Choice>
  </mc:AlternateContent>
  <xr:revisionPtr revIDLastSave="0" documentId="8_{290A8DDC-B616-4DE7-ACB1-DD36448828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anuár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2" l="1"/>
  <c r="I36" i="2" s="1"/>
  <c r="J35" i="2"/>
  <c r="I35" i="2"/>
  <c r="I16" i="2"/>
  <c r="J16" i="2"/>
  <c r="I38" i="2"/>
  <c r="J38" i="2"/>
  <c r="I37" i="2"/>
  <c r="J37" i="2"/>
  <c r="J34" i="2"/>
  <c r="I34" i="2" s="1"/>
  <c r="J33" i="2"/>
  <c r="I33" i="2" s="1"/>
  <c r="I31" i="2" l="1"/>
  <c r="J31" i="2"/>
  <c r="J32" i="2"/>
  <c r="I32" i="2" s="1"/>
  <c r="J27" i="2"/>
  <c r="I27" i="2" s="1"/>
  <c r="I21" i="2"/>
  <c r="J18" i="2" l="1"/>
  <c r="I18" i="2" s="1"/>
  <c r="J20" i="2"/>
  <c r="I20" i="2" s="1"/>
  <c r="I9" i="2"/>
  <c r="I5" i="2"/>
  <c r="I6" i="2" l="1"/>
  <c r="I13" i="2" l="1"/>
  <c r="I12" i="2"/>
  <c r="J14" i="2"/>
</calcChain>
</file>

<file path=xl/sharedStrings.xml><?xml version="1.0" encoding="utf-8"?>
<sst xmlns="http://schemas.openxmlformats.org/spreadsheetml/2006/main" count="271" uniqueCount="138">
  <si>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</si>
  <si>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</si>
  <si>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</si>
  <si>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</si>
  <si>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</si>
  <si>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</si>
  <si>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</si>
  <si>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</si>
  <si>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</si>
  <si>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</si>
  <si>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</si>
  <si>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</si>
  <si>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</si>
  <si>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</si>
  <si>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</si>
  <si>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</si>
  <si>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</si>
  <si>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</si>
  <si>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marketing</t>
  </si>
  <si>
    <t>1</t>
  </si>
  <si>
    <t>2</t>
  </si>
  <si>
    <t>služby</t>
  </si>
  <si>
    <t>Webglobe, a.s.</t>
  </si>
  <si>
    <t>Stará Prievozská 1349/2,                                 821 09 Bratislava</t>
  </si>
  <si>
    <t>Prehľad objednávok - január 2025</t>
  </si>
  <si>
    <t>02012025</t>
  </si>
  <si>
    <t>Servisné práce - konzultácie k programu Asseco</t>
  </si>
  <si>
    <t>Asseco solutions s.r.o.</t>
  </si>
  <si>
    <t>Galvaniho 19, 821 04  Bratislava</t>
  </si>
  <si>
    <t>00602311</t>
  </si>
  <si>
    <t>15 GB priestoru k hostingu - narodnesportovecentrum.sk v období od 19.01.2025 do 18.01.2026</t>
  </si>
  <si>
    <t>07012025</t>
  </si>
  <si>
    <t>neformálne vzdelávanie</t>
  </si>
  <si>
    <t>Mgr. Iveta Hiblbauerová</t>
  </si>
  <si>
    <t>Pražská Třída 916/65</t>
  </si>
  <si>
    <t>15012025</t>
  </si>
  <si>
    <t>inovačné vzdelávanie</t>
  </si>
  <si>
    <t>Trieda SNP 104, 040 11 Košice</t>
  </si>
  <si>
    <t>00521965</t>
  </si>
  <si>
    <t>Zabezpečenie stravovania pre účastníkov v termíne od 17.1.2025 do 19.1.2025</t>
  </si>
  <si>
    <t xml:space="preserve">Stredná športová škola </t>
  </si>
  <si>
    <t>Prenájom miestnosti na výučbu (17.1.2025 - 19.1.2025)</t>
  </si>
  <si>
    <t>Zabezpečenie stravovania pre lektorov (17.1.2025 - 19.1.2025)</t>
  </si>
  <si>
    <t>Ubytovanie pre 3 osoby (17.1.2025 - 19.1.2025)</t>
  </si>
  <si>
    <t>Registračný poplatok za doménu - sportcenter.sk</t>
  </si>
  <si>
    <t>22012025</t>
  </si>
  <si>
    <t>Tlač metodickej príručky</t>
  </si>
  <si>
    <t>Centrum polygrafických služieb</t>
  </si>
  <si>
    <t>Sklabinská 1, P.O.BOX 11,                       831 06 Bratislava</t>
  </si>
  <si>
    <t>20012025</t>
  </si>
  <si>
    <t>Technický zásah - eshop-nsc.sk; migrácia</t>
  </si>
  <si>
    <t>52486567</t>
  </si>
  <si>
    <t>Diaľničné známky na rok 2025</t>
  </si>
  <si>
    <t>Národná diaľničná spoločnosť a.s.</t>
  </si>
  <si>
    <t>Dúbravská cesta 14, 841 04 Bratislava</t>
  </si>
  <si>
    <t>35919001</t>
  </si>
  <si>
    <t>Zabezpečenie ,,ohlásenia o vzniku odpadu a nakladaní s ním" cez Oprávnenie, Slovensko.sk</t>
  </si>
  <si>
    <t>Dandar s.r.o.</t>
  </si>
  <si>
    <t>Agátová 5/D, 841 02 Bratislava</t>
  </si>
  <si>
    <t>23012025</t>
  </si>
  <si>
    <t>Dovybavenie oddelenia fyzioterapie a fyziodiagnostiky</t>
  </si>
  <si>
    <t>režijný materiál</t>
  </si>
  <si>
    <t>iM3 s.r.o.</t>
  </si>
  <si>
    <t>Malotejedská 515/8,                                929 01 Dunajská Streda</t>
  </si>
  <si>
    <t>ENERGYSPORT SK, s.r.o.</t>
  </si>
  <si>
    <t>Hradská 19, 821 07 Bratislava</t>
  </si>
  <si>
    <t>Prenájom priestorov + catering</t>
  </si>
  <si>
    <t>konferencia</t>
  </si>
  <si>
    <t>EUROHOTEL a. s.</t>
  </si>
  <si>
    <t>Vajnorská 98/C, 831 04 Bratislava</t>
  </si>
  <si>
    <t>Jednorazové skladané papierové utierky V typ</t>
  </si>
  <si>
    <t>Harmed medical</t>
  </si>
  <si>
    <t>Šulekova 2, 811 06 Bratislava</t>
  </si>
  <si>
    <t>Workshop: komunikácia so športovcom, identifikácia problémov s príjmom potravy a interpretácia výsledkov v termíne 19.2.2025</t>
  </si>
  <si>
    <t>Trstínska 8742/2 F, 841 06 Bratislava</t>
  </si>
  <si>
    <t>24012025</t>
  </si>
  <si>
    <t>28012025</t>
  </si>
  <si>
    <t>Servis bicyklov</t>
  </si>
  <si>
    <t>Prednáška na konferencii ,,Kariéra po kariére" - Rastislav Forgáč</t>
  </si>
  <si>
    <t>Gnoth &amp; Partners, s.r.o.</t>
  </si>
  <si>
    <t>Sputniková 14, 821 02 Bratislava</t>
  </si>
  <si>
    <t>54797934</t>
  </si>
  <si>
    <t>Diagnostika - kalibračný plyn 16%</t>
  </si>
  <si>
    <t>S-medics, s.r.o.</t>
  </si>
  <si>
    <t>Maleišická 2251/51,                                         130 00 Praha Žižkov, ČR</t>
  </si>
  <si>
    <t>AC Safe T-Pro - jednorazové lancety</t>
  </si>
  <si>
    <t>Intes Poprad</t>
  </si>
  <si>
    <t>Námestie svätého Egídia 95,                          058 01 Poprad</t>
  </si>
  <si>
    <t>Prenájom priestorov múzea dňa 5.3.2025</t>
  </si>
  <si>
    <t>Slovenská olympijská marketingová, a.s.</t>
  </si>
  <si>
    <t>Olympijské námestie 1,                                    831 04 Bratislava</t>
  </si>
  <si>
    <t>29012025</t>
  </si>
  <si>
    <t>GulaVerse s.r.o.</t>
  </si>
  <si>
    <t>Tomášikova 50AB, 831 04 Bratislava</t>
  </si>
  <si>
    <t>14012025</t>
  </si>
  <si>
    <t>Náklady na súťaž IWS Nimes v termine od 17.1.2025 do 20.1.2025 pre D. Baránková</t>
  </si>
  <si>
    <t>sústredenie/ súťaž</t>
  </si>
  <si>
    <t>Lukostrelecký klub Bratislava</t>
  </si>
  <si>
    <t>Ľuda zúbka 29, 841 01 Bratislava</t>
  </si>
  <si>
    <t>Náklady na súťaž IWS Nimes v termine od 17.1.2025 do 20.1.2025 pre D. Medveczky</t>
  </si>
  <si>
    <t>27012025</t>
  </si>
  <si>
    <t>Kancelársky materiál</t>
  </si>
  <si>
    <t>ŠEVT a.s.</t>
  </si>
  <si>
    <t>Vajnorská 100/A, 831 04 Bratislava</t>
  </si>
  <si>
    <t>Statický posudok - tréningovo - diagnostické centrum</t>
  </si>
  <si>
    <t>diagnostika</t>
  </si>
  <si>
    <t>PROPLAN s.r.o.</t>
  </si>
  <si>
    <t>Rontgenova 4, 851 01 Bratislava</t>
  </si>
  <si>
    <t>30012025</t>
  </si>
  <si>
    <t>Podpora ISŠ, nahadzovanie nových RPO do RPOŠ, telefonická podpora a konzultácie; export aktívnych športovcov, export zväzov a ich počty na mesiac február 2025</t>
  </si>
  <si>
    <t>ISŠ</t>
  </si>
  <si>
    <t>stengl a.s.</t>
  </si>
  <si>
    <t>Sumbalova 1A, 841 04 Bratislava</t>
  </si>
  <si>
    <t>31012025</t>
  </si>
  <si>
    <t>Dezinfekcia: diagnostické oddelenie, administratíva NŠC, klinika</t>
  </si>
  <si>
    <t>Povex s.r.o.</t>
  </si>
  <si>
    <t>Nevädzova 6F, 821 01 Bratislava</t>
  </si>
  <si>
    <t>44416326</t>
  </si>
  <si>
    <t>5</t>
  </si>
  <si>
    <t>Prenájom technického vybavenia, produkcia a postprodukcia 1 epizódy - Mia Pohanková</t>
  </si>
  <si>
    <t>podcast</t>
  </si>
  <si>
    <t>Promovie s.r.o.</t>
  </si>
  <si>
    <t>48029645</t>
  </si>
  <si>
    <t>Prenájom technického vybavenia, produkcia a postprodukcia 1 epizódy - Leo Lendvorský</t>
  </si>
  <si>
    <t>Bradáčova 2, 851 02 Bratislava</t>
  </si>
  <si>
    <t>Prenájom technického vybavenia, produkcia a postprodukcia 1 epizódy - Sandra Pribilová</t>
  </si>
  <si>
    <t>6</t>
  </si>
  <si>
    <t>Príprava a realizácia audiovizuálneho diela; príprava obsahu podcastu a príprava scenára; 3 epizódy; Mia Pohanková, Leo Lendvorský, Sandra Pribilová</t>
  </si>
  <si>
    <t>Rastislav Konečný</t>
  </si>
  <si>
    <t>Lánska 933/21,                                                  017 01 Považská Bystrica</t>
  </si>
  <si>
    <t>52145620</t>
  </si>
  <si>
    <r>
      <t xml:space="preserve">Workshop: respiračný tréning v termíne 03.05.2025 / </t>
    </r>
    <r>
      <rPr>
        <sz val="11"/>
        <color rgb="FFFF0000"/>
        <rFont val="Calibri Light"/>
        <family val="2"/>
        <charset val="238"/>
        <scheme val="major"/>
      </rPr>
      <t>NEREALIZOVANÉ</t>
    </r>
  </si>
  <si>
    <t>Čistiace a upratovacie práce NŠC na mesiac február 2025</t>
  </si>
  <si>
    <t>Správa web stránky NŠC: technická podpora, programátorské IT práce</t>
  </si>
  <si>
    <t>Verteco, s.r.o.</t>
  </si>
  <si>
    <t>Novosady 17, 962 12 Detva</t>
  </si>
  <si>
    <t>51649608</t>
  </si>
  <si>
    <t>DONEE The Label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</si>
</sst>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</font>
    <font>
      <b/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0" xfId="0" applyFont="1"/>
    <xf numFmtId="49" fontId="14" fillId="0" borderId="1" xfId="0" applyNumberFormat="1" applyFont="1" applyBorder="1" applyAlignment="1">
      <alignment horizontal="center" vertical="center" wrapText="1"/>
    </xf>
    <xf numFmtId="44" fontId="12" fillId="0" borderId="0" xfId="0" applyNumberFormat="1" applyFont="1" applyAlignment="1">
      <alignment horizontal="center" vertical="center"/>
    </xf>
    <xf numFmtId="49" fontId="8" fillId="0" borderId="10" xfId="0" applyNumberFormat="1" applyFont="1" applyBorder="1" applyAlignment="1">
      <alignment horizontal="left" vertical="center" wrapText="1"/>
    </xf>
    <xf numFmtId="44" fontId="16" fillId="0" borderId="0" xfId="0" applyNumberFormat="1" applyFont="1" applyAlignment="1">
      <alignment horizontal="center" vertical="center"/>
    </xf>
    <xf numFmtId="44" fontId="16" fillId="0" borderId="6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9" fontId="17" fillId="0" borderId="6" xfId="0" applyNumberFormat="1" applyFont="1" applyBorder="1" applyAlignment="1">
      <alignment horizontal="right" vertical="center" wrapText="1"/>
    </xf>
    <xf numFmtId="2" fontId="17" fillId="0" borderId="6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12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5" fontId="9" fillId="0" borderId="0" xfId="0" applyNumberFormat="1" applyFont="1" applyAlignment="1">
      <alignment horizontal="center" vertical="center" wrapText="1"/>
    </xf>
    <xf numFmtId="44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right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14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5" fontId="13" fillId="0" borderId="0" xfId="0" applyNumberFormat="1" applyFont="1" applyAlignment="1">
      <alignment horizontal="center" vertical="center" wrapText="1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9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7"/>
  <sheetViews>
    <sheetView tabSelected="1" topLeftCell="D22" zoomScale="85" zoomScaleNormal="85" workbookViewId="0">
      <selection activeCell="N25" sqref="N25"/>
    </sheetView>
  </sheetViews>
  <sheetFormatPr defaultColWidth="9.1796875" defaultRowHeight="15.5" x14ac:dyDescent="0.35"/>
  <cols>
    <col min="1" max="1" width="11.179687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1796875" style="5" bestFit="1" customWidth="1"/>
    <col min="6" max="6" width="4" style="5" bestFit="1" customWidth="1"/>
    <col min="7" max="7" width="5" style="5" bestFit="1" customWidth="1"/>
    <col min="8" max="8" width="12.1796875" style="18" bestFit="1" customWidth="1"/>
    <col min="9" max="9" width="12.81640625" style="34" bestFit="1" customWidth="1"/>
    <col min="10" max="10" width="12.1796875" style="43" bestFit="1" customWidth="1"/>
    <col min="11" max="11" width="9.1796875" style="3"/>
    <col min="12" max="12" width="13.81640625" style="2" customWidth="1"/>
    <col min="13" max="13" width="28" style="18" customWidth="1"/>
    <col min="14" max="14" width="32.81640625" style="18" customWidth="1"/>
    <col min="15" max="15" width="10.1796875" style="2" bestFit="1" customWidth="1"/>
    <col min="16" max="16" width="26.81640625" style="5" customWidth="1"/>
    <col min="17" max="16384" width="9.1796875" style="2"/>
  </cols>
  <sheetData>
    <row r="1" spans="1:16" x14ac:dyDescent="0.35">
      <c r="A1" s="111" t="s">
        <v>24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6" thickBot="1" x14ac:dyDescent="0.4">
      <c r="A2" s="3"/>
      <c r="B2" s="4"/>
      <c r="D2" s="6"/>
      <c r="E2" s="7"/>
      <c r="F2" s="8"/>
      <c r="G2" s="8"/>
      <c r="H2" s="9"/>
      <c r="I2" s="36"/>
      <c r="J2" s="39"/>
      <c r="K2" s="1"/>
      <c r="L2" s="10"/>
      <c r="M2" s="11"/>
      <c r="N2" s="11"/>
    </row>
    <row r="3" spans="1:16" s="18" customFormat="1" ht="16" thickBot="1" x14ac:dyDescent="0.4">
      <c r="A3" s="112">
        <v>1</v>
      </c>
      <c r="B3" s="113"/>
      <c r="C3" s="12">
        <v>2</v>
      </c>
      <c r="D3" s="114"/>
      <c r="E3" s="115"/>
      <c r="F3" s="115"/>
      <c r="G3" s="115"/>
      <c r="H3" s="13"/>
      <c r="I3" s="37"/>
      <c r="J3" s="40" t="s">
        <v>0</v>
      </c>
      <c r="K3" s="13" t="s">
        <v>1</v>
      </c>
      <c r="L3" s="14">
        <v>5</v>
      </c>
      <c r="M3" s="15" t="s">
        <v>2</v>
      </c>
      <c r="N3" s="16" t="s">
        <v>3</v>
      </c>
      <c r="O3" s="14">
        <v>7</v>
      </c>
      <c r="P3" s="17" t="s">
        <v>4</v>
      </c>
    </row>
    <row r="4" spans="1:16" s="18" customFormat="1" ht="31" x14ac:dyDescent="0.35">
      <c r="A4" s="116" t="s">
        <v>5</v>
      </c>
      <c r="B4" s="117"/>
      <c r="C4" s="12" t="s">
        <v>6</v>
      </c>
      <c r="D4" s="114" t="s">
        <v>16</v>
      </c>
      <c r="E4" s="115"/>
      <c r="F4" s="115"/>
      <c r="G4" s="115"/>
      <c r="H4" s="19" t="s">
        <v>7</v>
      </c>
      <c r="I4" s="37" t="s">
        <v>8</v>
      </c>
      <c r="J4" s="41" t="s">
        <v>9</v>
      </c>
      <c r="K4" s="13" t="s">
        <v>10</v>
      </c>
      <c r="L4" s="20" t="s">
        <v>11</v>
      </c>
      <c r="M4" s="20" t="s">
        <v>12</v>
      </c>
      <c r="N4" s="20" t="s">
        <v>13</v>
      </c>
      <c r="O4" s="20" t="s">
        <v>14</v>
      </c>
      <c r="P4" s="21" t="s">
        <v>15</v>
      </c>
    </row>
    <row r="5" spans="1:16" s="18" customFormat="1" ht="43.5" x14ac:dyDescent="0.35">
      <c r="A5" s="22" t="s">
        <v>25</v>
      </c>
      <c r="B5" s="23" t="s">
        <v>19</v>
      </c>
      <c r="C5" s="24" t="s">
        <v>26</v>
      </c>
      <c r="D5" s="96" t="s">
        <v>21</v>
      </c>
      <c r="E5" s="99"/>
      <c r="F5" s="99"/>
      <c r="G5" s="100"/>
      <c r="H5" s="25">
        <v>247.5</v>
      </c>
      <c r="I5" s="25">
        <f>J5-H5</f>
        <v>56.930000000000007</v>
      </c>
      <c r="J5" s="38">
        <v>304.43</v>
      </c>
      <c r="K5" s="26"/>
      <c r="L5" s="27">
        <v>45659</v>
      </c>
      <c r="M5" s="28" t="s">
        <v>27</v>
      </c>
      <c r="N5" s="28" t="s">
        <v>28</v>
      </c>
      <c r="O5" s="26" t="s">
        <v>29</v>
      </c>
      <c r="P5" s="28" t="s">
        <v>17</v>
      </c>
    </row>
    <row r="6" spans="1:16" s="18" customFormat="1" ht="43.5" x14ac:dyDescent="0.35">
      <c r="A6" s="22" t="s">
        <v>25</v>
      </c>
      <c r="B6" s="23" t="s">
        <v>20</v>
      </c>
      <c r="C6" s="24" t="s">
        <v>30</v>
      </c>
      <c r="D6" s="96" t="s">
        <v>18</v>
      </c>
      <c r="E6" s="97"/>
      <c r="F6" s="97"/>
      <c r="G6" s="98"/>
      <c r="H6" s="25">
        <v>9.9</v>
      </c>
      <c r="I6" s="25">
        <f>J6-H6</f>
        <v>1.9800000000000004</v>
      </c>
      <c r="J6" s="38">
        <v>11.88</v>
      </c>
      <c r="K6" s="26"/>
      <c r="L6" s="27">
        <v>45659</v>
      </c>
      <c r="M6" s="28" t="s">
        <v>22</v>
      </c>
      <c r="N6" s="28" t="s">
        <v>23</v>
      </c>
      <c r="O6" s="28">
        <v>52486567</v>
      </c>
      <c r="P6" s="28" t="s">
        <v>17</v>
      </c>
    </row>
    <row r="7" spans="1:16" s="18" customFormat="1" ht="43.5" x14ac:dyDescent="0.35">
      <c r="A7" s="22" t="s">
        <v>25</v>
      </c>
      <c r="B7" s="23" t="s">
        <v>0</v>
      </c>
      <c r="C7" s="24" t="s">
        <v>56</v>
      </c>
      <c r="D7" s="96" t="s">
        <v>21</v>
      </c>
      <c r="E7" s="97"/>
      <c r="F7" s="97"/>
      <c r="G7" s="98"/>
      <c r="H7" s="25">
        <v>120</v>
      </c>
      <c r="I7" s="25">
        <v>0</v>
      </c>
      <c r="J7" s="38">
        <v>120</v>
      </c>
      <c r="K7" s="26"/>
      <c r="L7" s="27">
        <v>45659</v>
      </c>
      <c r="M7" s="28" t="s">
        <v>57</v>
      </c>
      <c r="N7" s="28" t="s">
        <v>58</v>
      </c>
      <c r="O7" s="28">
        <v>50101391</v>
      </c>
      <c r="P7" s="28" t="s">
        <v>17</v>
      </c>
    </row>
    <row r="8" spans="1:16" s="18" customFormat="1" ht="45.5" customHeight="1" x14ac:dyDescent="0.35">
      <c r="A8" s="22" t="s">
        <v>31</v>
      </c>
      <c r="B8" s="23" t="s">
        <v>19</v>
      </c>
      <c r="C8" s="24" t="s">
        <v>131</v>
      </c>
      <c r="D8" s="96" t="s">
        <v>32</v>
      </c>
      <c r="E8" s="97"/>
      <c r="F8" s="97"/>
      <c r="G8" s="98"/>
      <c r="H8" s="25">
        <v>272</v>
      </c>
      <c r="I8" s="25">
        <v>0</v>
      </c>
      <c r="J8" s="38">
        <v>272</v>
      </c>
      <c r="K8" s="26"/>
      <c r="L8" s="27">
        <v>45664</v>
      </c>
      <c r="M8" s="28" t="s">
        <v>33</v>
      </c>
      <c r="N8" s="28" t="s">
        <v>34</v>
      </c>
      <c r="O8" s="28">
        <v>1075951</v>
      </c>
      <c r="P8" s="28" t="s">
        <v>17</v>
      </c>
    </row>
    <row r="9" spans="1:16" s="18" customFormat="1" ht="43.5" x14ac:dyDescent="0.35">
      <c r="A9" s="22" t="s">
        <v>31</v>
      </c>
      <c r="B9" s="23" t="s">
        <v>20</v>
      </c>
      <c r="C9" s="24" t="s">
        <v>44</v>
      </c>
      <c r="D9" s="96" t="s">
        <v>18</v>
      </c>
      <c r="E9" s="97"/>
      <c r="F9" s="97"/>
      <c r="G9" s="98"/>
      <c r="H9" s="25">
        <v>15.99</v>
      </c>
      <c r="I9" s="25">
        <f>J9-H9</f>
        <v>3.6800000000000015</v>
      </c>
      <c r="J9" s="38">
        <v>19.670000000000002</v>
      </c>
      <c r="K9" s="26"/>
      <c r="L9" s="27">
        <v>45664</v>
      </c>
      <c r="M9" s="28" t="s">
        <v>22</v>
      </c>
      <c r="N9" s="28" t="s">
        <v>23</v>
      </c>
      <c r="O9" s="28">
        <v>52486567</v>
      </c>
      <c r="P9" s="28" t="s">
        <v>17</v>
      </c>
    </row>
    <row r="10" spans="1:16" s="18" customFormat="1" ht="43.5" x14ac:dyDescent="0.35">
      <c r="A10" s="22" t="s">
        <v>94</v>
      </c>
      <c r="B10" s="23" t="s">
        <v>19</v>
      </c>
      <c r="C10" s="24" t="s">
        <v>95</v>
      </c>
      <c r="D10" s="96" t="s">
        <v>96</v>
      </c>
      <c r="E10" s="97"/>
      <c r="F10" s="97"/>
      <c r="G10" s="98"/>
      <c r="H10" s="25">
        <v>470</v>
      </c>
      <c r="I10" s="25">
        <v>0</v>
      </c>
      <c r="J10" s="38">
        <v>470</v>
      </c>
      <c r="K10" s="26"/>
      <c r="L10" s="27">
        <v>45671</v>
      </c>
      <c r="M10" s="28" t="s">
        <v>97</v>
      </c>
      <c r="N10" s="28" t="s">
        <v>98</v>
      </c>
      <c r="O10" s="28">
        <v>37927281</v>
      </c>
      <c r="P10" s="28" t="s">
        <v>17</v>
      </c>
    </row>
    <row r="11" spans="1:16" s="18" customFormat="1" ht="43.5" x14ac:dyDescent="0.35">
      <c r="A11" s="22" t="s">
        <v>94</v>
      </c>
      <c r="B11" s="23" t="s">
        <v>20</v>
      </c>
      <c r="C11" s="24" t="s">
        <v>99</v>
      </c>
      <c r="D11" s="96" t="s">
        <v>96</v>
      </c>
      <c r="E11" s="97"/>
      <c r="F11" s="97"/>
      <c r="G11" s="98"/>
      <c r="H11" s="25">
        <v>420</v>
      </c>
      <c r="I11" s="25">
        <v>0</v>
      </c>
      <c r="J11" s="38">
        <v>420</v>
      </c>
      <c r="K11" s="26"/>
      <c r="L11" s="27">
        <v>45671</v>
      </c>
      <c r="M11" s="28" t="s">
        <v>97</v>
      </c>
      <c r="N11" s="28" t="s">
        <v>98</v>
      </c>
      <c r="O11" s="28">
        <v>37927281</v>
      </c>
      <c r="P11" s="28" t="s">
        <v>17</v>
      </c>
    </row>
    <row r="12" spans="1:16" s="18" customFormat="1" ht="43.5" x14ac:dyDescent="0.35">
      <c r="A12" s="22" t="s">
        <v>35</v>
      </c>
      <c r="B12" s="23" t="s">
        <v>19</v>
      </c>
      <c r="C12" s="24" t="s">
        <v>43</v>
      </c>
      <c r="D12" s="96" t="s">
        <v>36</v>
      </c>
      <c r="E12" s="97"/>
      <c r="F12" s="97"/>
      <c r="G12" s="98"/>
      <c r="H12" s="25">
        <v>92.5</v>
      </c>
      <c r="I12" s="25">
        <f>J12-H12</f>
        <v>0</v>
      </c>
      <c r="J12" s="38">
        <v>92.5</v>
      </c>
      <c r="K12" s="26"/>
      <c r="L12" s="27">
        <v>45672</v>
      </c>
      <c r="M12" s="28" t="s">
        <v>40</v>
      </c>
      <c r="N12" s="28" t="s">
        <v>37</v>
      </c>
      <c r="O12" s="26" t="s">
        <v>38</v>
      </c>
      <c r="P12" s="28" t="s">
        <v>17</v>
      </c>
    </row>
    <row r="13" spans="1:16" s="18" customFormat="1" ht="43.5" customHeight="1" x14ac:dyDescent="0.35">
      <c r="A13" s="22" t="s">
        <v>35</v>
      </c>
      <c r="B13" s="23" t="s">
        <v>20</v>
      </c>
      <c r="C13" s="24" t="s">
        <v>42</v>
      </c>
      <c r="D13" s="96" t="s">
        <v>36</v>
      </c>
      <c r="E13" s="97"/>
      <c r="F13" s="97"/>
      <c r="G13" s="98"/>
      <c r="H13" s="25">
        <v>100</v>
      </c>
      <c r="I13" s="25">
        <f>J13-H13</f>
        <v>0</v>
      </c>
      <c r="J13" s="38">
        <v>100</v>
      </c>
      <c r="K13" s="26"/>
      <c r="L13" s="27">
        <v>45672</v>
      </c>
      <c r="M13" s="28" t="s">
        <v>40</v>
      </c>
      <c r="N13" s="28" t="s">
        <v>37</v>
      </c>
      <c r="O13" s="26" t="s">
        <v>38</v>
      </c>
      <c r="P13" s="28" t="s">
        <v>17</v>
      </c>
    </row>
    <row r="14" spans="1:16" s="18" customFormat="1" ht="43.5" customHeight="1" x14ac:dyDescent="0.35">
      <c r="A14" s="22" t="s">
        <v>35</v>
      </c>
      <c r="B14" s="23" t="s">
        <v>0</v>
      </c>
      <c r="C14" s="24" t="s">
        <v>39</v>
      </c>
      <c r="D14" s="96" t="s">
        <v>36</v>
      </c>
      <c r="E14" s="97"/>
      <c r="F14" s="97"/>
      <c r="G14" s="98"/>
      <c r="H14" s="25">
        <v>172</v>
      </c>
      <c r="I14" s="25">
        <v>0</v>
      </c>
      <c r="J14" s="38">
        <f t="shared" ref="J14" si="0">H14+I14</f>
        <v>172</v>
      </c>
      <c r="K14" s="26"/>
      <c r="L14" s="27">
        <v>45672</v>
      </c>
      <c r="M14" s="28" t="s">
        <v>40</v>
      </c>
      <c r="N14" s="28" t="s">
        <v>37</v>
      </c>
      <c r="O14" s="26" t="s">
        <v>38</v>
      </c>
      <c r="P14" s="28" t="s">
        <v>17</v>
      </c>
    </row>
    <row r="15" spans="1:16" s="18" customFormat="1" ht="43.5" x14ac:dyDescent="0.35">
      <c r="A15" s="22" t="s">
        <v>35</v>
      </c>
      <c r="B15" s="23" t="s">
        <v>1</v>
      </c>
      <c r="C15" s="24" t="s">
        <v>41</v>
      </c>
      <c r="D15" s="96" t="s">
        <v>36</v>
      </c>
      <c r="E15" s="97"/>
      <c r="F15" s="97"/>
      <c r="G15" s="98"/>
      <c r="H15" s="25">
        <v>520</v>
      </c>
      <c r="I15" s="25">
        <v>0</v>
      </c>
      <c r="J15" s="38">
        <v>520</v>
      </c>
      <c r="K15" s="26"/>
      <c r="L15" s="27">
        <v>45672</v>
      </c>
      <c r="M15" s="28" t="s">
        <v>40</v>
      </c>
      <c r="N15" s="28" t="s">
        <v>37</v>
      </c>
      <c r="O15" s="26" t="s">
        <v>38</v>
      </c>
      <c r="P15" s="28" t="s">
        <v>17</v>
      </c>
    </row>
    <row r="16" spans="1:16" s="18" customFormat="1" ht="43.5" x14ac:dyDescent="0.35">
      <c r="A16" s="22" t="s">
        <v>35</v>
      </c>
      <c r="B16" s="23" t="s">
        <v>118</v>
      </c>
      <c r="C16" s="24" t="s">
        <v>119</v>
      </c>
      <c r="D16" s="96" t="s">
        <v>120</v>
      </c>
      <c r="E16" s="97"/>
      <c r="F16" s="97"/>
      <c r="G16" s="98"/>
      <c r="H16" s="25">
        <v>230</v>
      </c>
      <c r="I16" s="25">
        <f>J16-H16</f>
        <v>52.899999999999977</v>
      </c>
      <c r="J16" s="38">
        <f>H16*1.23</f>
        <v>282.89999999999998</v>
      </c>
      <c r="K16" s="26"/>
      <c r="L16" s="27">
        <v>45672</v>
      </c>
      <c r="M16" s="28" t="s">
        <v>121</v>
      </c>
      <c r="N16" s="28" t="s">
        <v>124</v>
      </c>
      <c r="O16" s="26" t="s">
        <v>122</v>
      </c>
      <c r="P16" s="28" t="s">
        <v>17</v>
      </c>
    </row>
    <row r="17" spans="1:16" s="18" customFormat="1" ht="43.5" x14ac:dyDescent="0.35">
      <c r="A17" s="22" t="s">
        <v>35</v>
      </c>
      <c r="B17" s="23" t="s">
        <v>126</v>
      </c>
      <c r="C17" s="24" t="s">
        <v>127</v>
      </c>
      <c r="D17" s="96" t="s">
        <v>120</v>
      </c>
      <c r="E17" s="97"/>
      <c r="F17" s="97"/>
      <c r="G17" s="98"/>
      <c r="H17" s="25">
        <v>600</v>
      </c>
      <c r="I17" s="25">
        <v>0</v>
      </c>
      <c r="J17" s="38">
        <v>600</v>
      </c>
      <c r="K17" s="26"/>
      <c r="L17" s="27">
        <v>45672</v>
      </c>
      <c r="M17" s="28" t="s">
        <v>128</v>
      </c>
      <c r="N17" s="28" t="s">
        <v>129</v>
      </c>
      <c r="O17" s="26" t="s">
        <v>130</v>
      </c>
      <c r="P17" s="28" t="s">
        <v>17</v>
      </c>
    </row>
    <row r="18" spans="1:16" s="18" customFormat="1" ht="43.5" x14ac:dyDescent="0.35">
      <c r="A18" s="22" t="s">
        <v>49</v>
      </c>
      <c r="B18" s="23" t="s">
        <v>19</v>
      </c>
      <c r="C18" s="24" t="s">
        <v>50</v>
      </c>
      <c r="D18" s="96" t="s">
        <v>21</v>
      </c>
      <c r="E18" s="97"/>
      <c r="F18" s="97"/>
      <c r="G18" s="98"/>
      <c r="H18" s="25">
        <v>50</v>
      </c>
      <c r="I18" s="25">
        <f>J18-H18</f>
        <v>11.5</v>
      </c>
      <c r="J18" s="38">
        <f>H18*1.23</f>
        <v>61.5</v>
      </c>
      <c r="K18" s="26"/>
      <c r="L18" s="27">
        <v>45677</v>
      </c>
      <c r="M18" s="28" t="s">
        <v>22</v>
      </c>
      <c r="N18" s="28" t="s">
        <v>23</v>
      </c>
      <c r="O18" s="26" t="s">
        <v>51</v>
      </c>
      <c r="P18" s="28" t="s">
        <v>17</v>
      </c>
    </row>
    <row r="19" spans="1:16" s="18" customFormat="1" ht="43.5" x14ac:dyDescent="0.35">
      <c r="A19" s="22" t="s">
        <v>49</v>
      </c>
      <c r="B19" s="23" t="s">
        <v>20</v>
      </c>
      <c r="C19" s="24" t="s">
        <v>52</v>
      </c>
      <c r="D19" s="96" t="s">
        <v>21</v>
      </c>
      <c r="E19" s="97"/>
      <c r="F19" s="97"/>
      <c r="G19" s="98"/>
      <c r="H19" s="25">
        <v>630</v>
      </c>
      <c r="I19" s="25">
        <v>0</v>
      </c>
      <c r="J19" s="38">
        <v>630</v>
      </c>
      <c r="K19" s="26"/>
      <c r="L19" s="27">
        <v>45677</v>
      </c>
      <c r="M19" s="28" t="s">
        <v>53</v>
      </c>
      <c r="N19" s="28" t="s">
        <v>54</v>
      </c>
      <c r="O19" s="26" t="s">
        <v>55</v>
      </c>
      <c r="P19" s="28" t="s">
        <v>17</v>
      </c>
    </row>
    <row r="20" spans="1:16" s="18" customFormat="1" ht="43.5" x14ac:dyDescent="0.35">
      <c r="A20" s="22" t="s">
        <v>45</v>
      </c>
      <c r="B20" s="23" t="s">
        <v>19</v>
      </c>
      <c r="C20" s="24" t="s">
        <v>46</v>
      </c>
      <c r="D20" s="96" t="s">
        <v>36</v>
      </c>
      <c r="E20" s="97"/>
      <c r="F20" s="97"/>
      <c r="G20" s="98"/>
      <c r="H20" s="25">
        <v>555</v>
      </c>
      <c r="I20" s="44">
        <f>J20-H20</f>
        <v>127.64999999999998</v>
      </c>
      <c r="J20" s="42">
        <f>H20*1.23</f>
        <v>682.65</v>
      </c>
      <c r="K20" s="26"/>
      <c r="L20" s="27">
        <v>45679</v>
      </c>
      <c r="M20" s="28" t="s">
        <v>47</v>
      </c>
      <c r="N20" s="28" t="s">
        <v>48</v>
      </c>
      <c r="O20" s="28">
        <v>4227236</v>
      </c>
      <c r="P20" s="28" t="s">
        <v>17</v>
      </c>
    </row>
    <row r="21" spans="1:16" s="18" customFormat="1" ht="43.5" x14ac:dyDescent="0.35">
      <c r="A21" s="22" t="s">
        <v>45</v>
      </c>
      <c r="B21" s="23" t="s">
        <v>20</v>
      </c>
      <c r="C21" s="24" t="s">
        <v>66</v>
      </c>
      <c r="D21" s="96" t="s">
        <v>67</v>
      </c>
      <c r="E21" s="97"/>
      <c r="F21" s="97"/>
      <c r="G21" s="98"/>
      <c r="H21" s="25">
        <v>4271</v>
      </c>
      <c r="I21" s="44">
        <f>J21-H21</f>
        <v>0</v>
      </c>
      <c r="J21" s="42">
        <v>4271</v>
      </c>
      <c r="K21" s="26"/>
      <c r="L21" s="27">
        <v>45679</v>
      </c>
      <c r="M21" s="28" t="s">
        <v>68</v>
      </c>
      <c r="N21" s="28" t="s">
        <v>69</v>
      </c>
      <c r="O21" s="28">
        <v>44360746</v>
      </c>
      <c r="P21" s="28" t="s">
        <v>17</v>
      </c>
    </row>
    <row r="22" spans="1:16" s="18" customFormat="1" ht="43.5" x14ac:dyDescent="0.35">
      <c r="A22" s="22" t="s">
        <v>59</v>
      </c>
      <c r="B22" s="23" t="s">
        <v>19</v>
      </c>
      <c r="C22" s="24" t="s">
        <v>60</v>
      </c>
      <c r="D22" s="96" t="s">
        <v>61</v>
      </c>
      <c r="E22" s="97"/>
      <c r="F22" s="97"/>
      <c r="G22" s="98"/>
      <c r="H22" s="25">
        <v>2053.84</v>
      </c>
      <c r="I22" s="44">
        <v>0</v>
      </c>
      <c r="J22" s="42">
        <v>2053.84</v>
      </c>
      <c r="K22" s="26"/>
      <c r="L22" s="27">
        <v>45680</v>
      </c>
      <c r="M22" s="28" t="s">
        <v>62</v>
      </c>
      <c r="N22" s="28" t="s">
        <v>63</v>
      </c>
      <c r="O22" s="28">
        <v>45853461</v>
      </c>
      <c r="P22" s="28" t="s">
        <v>17</v>
      </c>
    </row>
    <row r="23" spans="1:16" s="18" customFormat="1" ht="43.5" x14ac:dyDescent="0.35">
      <c r="A23" s="22" t="s">
        <v>59</v>
      </c>
      <c r="B23" s="23" t="s">
        <v>20</v>
      </c>
      <c r="C23" s="24" t="s">
        <v>60</v>
      </c>
      <c r="D23" s="96" t="s">
        <v>61</v>
      </c>
      <c r="E23" s="97"/>
      <c r="F23" s="97"/>
      <c r="G23" s="98"/>
      <c r="H23" s="25">
        <v>3876.4</v>
      </c>
      <c r="I23" s="44">
        <v>0</v>
      </c>
      <c r="J23" s="42">
        <v>3876.4</v>
      </c>
      <c r="K23" s="26"/>
      <c r="L23" s="27">
        <v>45680</v>
      </c>
      <c r="M23" s="28" t="s">
        <v>64</v>
      </c>
      <c r="N23" s="28" t="s">
        <v>65</v>
      </c>
      <c r="O23" s="28">
        <v>51239558</v>
      </c>
      <c r="P23" s="28" t="s">
        <v>17</v>
      </c>
    </row>
    <row r="24" spans="1:16" s="18" customFormat="1" ht="43.5" x14ac:dyDescent="0.35">
      <c r="A24" s="22" t="s">
        <v>59</v>
      </c>
      <c r="B24" s="23" t="s">
        <v>0</v>
      </c>
      <c r="C24" s="24" t="s">
        <v>70</v>
      </c>
      <c r="D24" s="96" t="s">
        <v>61</v>
      </c>
      <c r="E24" s="97"/>
      <c r="F24" s="97"/>
      <c r="G24" s="98"/>
      <c r="H24" s="25">
        <v>100</v>
      </c>
      <c r="I24" s="44">
        <v>0</v>
      </c>
      <c r="J24" s="42">
        <v>100</v>
      </c>
      <c r="K24" s="26"/>
      <c r="L24" s="27">
        <v>45680</v>
      </c>
      <c r="M24" s="28" t="s">
        <v>71</v>
      </c>
      <c r="N24" s="28" t="s">
        <v>72</v>
      </c>
      <c r="O24" s="28">
        <v>64085210</v>
      </c>
      <c r="P24" s="28" t="s">
        <v>17</v>
      </c>
    </row>
    <row r="25" spans="1:16" s="18" customFormat="1" ht="43.5" x14ac:dyDescent="0.35">
      <c r="A25" s="22" t="s">
        <v>59</v>
      </c>
      <c r="B25" s="23" t="s">
        <v>1</v>
      </c>
      <c r="C25" s="24" t="s">
        <v>73</v>
      </c>
      <c r="D25" s="96" t="s">
        <v>32</v>
      </c>
      <c r="E25" s="97"/>
      <c r="F25" s="97"/>
      <c r="G25" s="98"/>
      <c r="H25" s="25">
        <v>300</v>
      </c>
      <c r="I25" s="44">
        <v>0</v>
      </c>
      <c r="J25" s="42">
        <v>300</v>
      </c>
      <c r="K25" s="26"/>
      <c r="L25" s="27">
        <v>45680</v>
      </c>
      <c r="M25" s="28" t="s">
        <v>137</v>
      </c>
      <c r="N25" s="28" t="s">
        <v>74</v>
      </c>
      <c r="O25" s="28">
        <v>53240863</v>
      </c>
      <c r="P25" s="28" t="s">
        <v>17</v>
      </c>
    </row>
    <row r="26" spans="1:16" s="29" customFormat="1" ht="43.5" x14ac:dyDescent="0.35">
      <c r="A26" s="22" t="s">
        <v>75</v>
      </c>
      <c r="B26" s="23" t="s">
        <v>19</v>
      </c>
      <c r="C26" s="24" t="s">
        <v>82</v>
      </c>
      <c r="D26" s="96" t="s">
        <v>61</v>
      </c>
      <c r="E26" s="97"/>
      <c r="F26" s="97"/>
      <c r="G26" s="98"/>
      <c r="H26" s="25">
        <v>400</v>
      </c>
      <c r="I26" s="25">
        <v>0</v>
      </c>
      <c r="J26" s="38">
        <v>400</v>
      </c>
      <c r="K26" s="26"/>
      <c r="L26" s="27">
        <v>45681</v>
      </c>
      <c r="M26" s="28" t="s">
        <v>83</v>
      </c>
      <c r="N26" s="28" t="s">
        <v>84</v>
      </c>
      <c r="O26" s="28">
        <v>60465271</v>
      </c>
      <c r="P26" s="28" t="s">
        <v>17</v>
      </c>
    </row>
    <row r="27" spans="1:16" s="29" customFormat="1" ht="43.5" x14ac:dyDescent="0.35">
      <c r="A27" s="22" t="s">
        <v>100</v>
      </c>
      <c r="B27" s="23" t="s">
        <v>19</v>
      </c>
      <c r="C27" s="24" t="s">
        <v>101</v>
      </c>
      <c r="D27" s="96" t="s">
        <v>61</v>
      </c>
      <c r="E27" s="97"/>
      <c r="F27" s="97"/>
      <c r="G27" s="98"/>
      <c r="H27" s="25">
        <v>59.94</v>
      </c>
      <c r="I27" s="25">
        <f>J27-H27</f>
        <v>13.786199999999994</v>
      </c>
      <c r="J27" s="38">
        <f>H27*1.23</f>
        <v>73.726199999999992</v>
      </c>
      <c r="K27" s="26"/>
      <c r="L27" s="27">
        <v>45684</v>
      </c>
      <c r="M27" s="28" t="s">
        <v>102</v>
      </c>
      <c r="N27" s="28" t="s">
        <v>103</v>
      </c>
      <c r="O27" s="28">
        <v>31331131</v>
      </c>
      <c r="P27" s="28" t="s">
        <v>17</v>
      </c>
    </row>
    <row r="28" spans="1:16" s="29" customFormat="1" ht="43.5" x14ac:dyDescent="0.35">
      <c r="A28" s="22" t="s">
        <v>76</v>
      </c>
      <c r="B28" s="23" t="s">
        <v>20</v>
      </c>
      <c r="C28" s="24" t="s">
        <v>78</v>
      </c>
      <c r="D28" s="96" t="s">
        <v>67</v>
      </c>
      <c r="E28" s="97"/>
      <c r="F28" s="97"/>
      <c r="G28" s="98"/>
      <c r="H28" s="25">
        <v>100</v>
      </c>
      <c r="I28" s="25">
        <v>23</v>
      </c>
      <c r="J28" s="38">
        <v>123</v>
      </c>
      <c r="K28" s="26"/>
      <c r="L28" s="27">
        <v>45685</v>
      </c>
      <c r="M28" s="28" t="s">
        <v>79</v>
      </c>
      <c r="N28" s="28" t="s">
        <v>80</v>
      </c>
      <c r="O28" s="26" t="s">
        <v>81</v>
      </c>
      <c r="P28" s="28" t="s">
        <v>17</v>
      </c>
    </row>
    <row r="29" spans="1:16" s="29" customFormat="1" ht="43.5" x14ac:dyDescent="0.35">
      <c r="A29" s="22" t="s">
        <v>76</v>
      </c>
      <c r="B29" s="23" t="s">
        <v>0</v>
      </c>
      <c r="C29" s="24" t="s">
        <v>85</v>
      </c>
      <c r="D29" s="96" t="s">
        <v>61</v>
      </c>
      <c r="E29" s="97"/>
      <c r="F29" s="97"/>
      <c r="G29" s="98"/>
      <c r="H29" s="25">
        <v>144</v>
      </c>
      <c r="I29" s="25">
        <v>0</v>
      </c>
      <c r="J29" s="38">
        <v>144</v>
      </c>
      <c r="K29" s="26"/>
      <c r="L29" s="27">
        <v>45685</v>
      </c>
      <c r="M29" s="28" t="s">
        <v>86</v>
      </c>
      <c r="N29" s="28" t="s">
        <v>87</v>
      </c>
      <c r="O29" s="28">
        <v>36449814</v>
      </c>
      <c r="P29" s="28" t="s">
        <v>17</v>
      </c>
    </row>
    <row r="30" spans="1:16" s="29" customFormat="1" ht="43.5" x14ac:dyDescent="0.35">
      <c r="A30" s="22" t="s">
        <v>76</v>
      </c>
      <c r="B30" s="23" t="s">
        <v>1</v>
      </c>
      <c r="C30" s="24" t="s">
        <v>88</v>
      </c>
      <c r="D30" s="96" t="s">
        <v>67</v>
      </c>
      <c r="E30" s="97"/>
      <c r="F30" s="97"/>
      <c r="G30" s="98"/>
      <c r="H30" s="25">
        <v>150</v>
      </c>
      <c r="I30" s="25">
        <v>0</v>
      </c>
      <c r="J30" s="38">
        <v>150</v>
      </c>
      <c r="K30" s="26"/>
      <c r="L30" s="27">
        <v>45685</v>
      </c>
      <c r="M30" s="28" t="s">
        <v>89</v>
      </c>
      <c r="N30" s="28" t="s">
        <v>90</v>
      </c>
      <c r="O30" s="28">
        <v>35801549</v>
      </c>
      <c r="P30" s="28" t="s">
        <v>17</v>
      </c>
    </row>
    <row r="31" spans="1:16" s="29" customFormat="1" ht="43.5" x14ac:dyDescent="0.35">
      <c r="A31" s="22" t="s">
        <v>91</v>
      </c>
      <c r="B31" s="23" t="s">
        <v>19</v>
      </c>
      <c r="C31" s="24" t="s">
        <v>77</v>
      </c>
      <c r="D31" s="96" t="s">
        <v>21</v>
      </c>
      <c r="E31" s="97"/>
      <c r="F31" s="97"/>
      <c r="G31" s="98"/>
      <c r="H31" s="25">
        <v>183.74</v>
      </c>
      <c r="I31" s="25">
        <f t="shared" ref="I31:I38" si="1">J31-H31</f>
        <v>42.260199999999998</v>
      </c>
      <c r="J31" s="38">
        <f t="shared" ref="J31:J38" si="2">H31*1.23</f>
        <v>226.00020000000001</v>
      </c>
      <c r="K31" s="26"/>
      <c r="L31" s="27">
        <v>45686</v>
      </c>
      <c r="M31" s="28" t="s">
        <v>92</v>
      </c>
      <c r="N31" s="28" t="s">
        <v>93</v>
      </c>
      <c r="O31" s="28">
        <v>47967714</v>
      </c>
      <c r="P31" s="28" t="s">
        <v>17</v>
      </c>
    </row>
    <row r="32" spans="1:16" s="29" customFormat="1" ht="43.5" customHeight="1" x14ac:dyDescent="0.35">
      <c r="A32" s="22" t="s">
        <v>91</v>
      </c>
      <c r="B32" s="23" t="s">
        <v>20</v>
      </c>
      <c r="C32" s="24" t="s">
        <v>104</v>
      </c>
      <c r="D32" s="96" t="s">
        <v>105</v>
      </c>
      <c r="E32" s="99"/>
      <c r="F32" s="99"/>
      <c r="G32" s="100"/>
      <c r="H32" s="25">
        <v>1720</v>
      </c>
      <c r="I32" s="25">
        <f t="shared" si="1"/>
        <v>395.59999999999991</v>
      </c>
      <c r="J32" s="38">
        <f t="shared" si="2"/>
        <v>2115.6</v>
      </c>
      <c r="K32" s="26"/>
      <c r="L32" s="27">
        <v>45686</v>
      </c>
      <c r="M32" s="28" t="s">
        <v>106</v>
      </c>
      <c r="N32" s="28" t="s">
        <v>107</v>
      </c>
      <c r="O32" s="28">
        <v>35708018</v>
      </c>
      <c r="P32" s="28" t="s">
        <v>17</v>
      </c>
    </row>
    <row r="33" spans="1:16" s="29" customFormat="1" ht="43.5" x14ac:dyDescent="0.35">
      <c r="A33" s="22" t="s">
        <v>108</v>
      </c>
      <c r="B33" s="23" t="s">
        <v>19</v>
      </c>
      <c r="C33" s="24" t="s">
        <v>109</v>
      </c>
      <c r="D33" s="104" t="s">
        <v>110</v>
      </c>
      <c r="E33" s="105"/>
      <c r="F33" s="105"/>
      <c r="G33" s="106"/>
      <c r="H33" s="25">
        <v>69</v>
      </c>
      <c r="I33" s="25">
        <f t="shared" si="1"/>
        <v>15.870000000000005</v>
      </c>
      <c r="J33" s="38">
        <f t="shared" si="2"/>
        <v>84.87</v>
      </c>
      <c r="K33" s="26"/>
      <c r="L33" s="27">
        <v>45687</v>
      </c>
      <c r="M33" s="28" t="s">
        <v>111</v>
      </c>
      <c r="N33" s="28" t="s">
        <v>112</v>
      </c>
      <c r="O33" s="28">
        <v>35873426</v>
      </c>
      <c r="P33" s="28" t="s">
        <v>17</v>
      </c>
    </row>
    <row r="34" spans="1:16" s="29" customFormat="1" ht="43.5" x14ac:dyDescent="0.35">
      <c r="A34" s="22" t="s">
        <v>113</v>
      </c>
      <c r="B34" s="30" t="s">
        <v>19</v>
      </c>
      <c r="C34" s="24" t="s">
        <v>114</v>
      </c>
      <c r="D34" s="103" t="s">
        <v>21</v>
      </c>
      <c r="E34" s="99"/>
      <c r="F34" s="99"/>
      <c r="G34" s="100"/>
      <c r="H34" s="25">
        <v>4760</v>
      </c>
      <c r="I34" s="25">
        <f t="shared" si="1"/>
        <v>1094.8000000000002</v>
      </c>
      <c r="J34" s="38">
        <f t="shared" si="2"/>
        <v>5854.8</v>
      </c>
      <c r="K34" s="33"/>
      <c r="L34" s="27">
        <v>45688</v>
      </c>
      <c r="M34" s="28" t="s">
        <v>115</v>
      </c>
      <c r="N34" s="31" t="s">
        <v>116</v>
      </c>
      <c r="O34" s="26" t="s">
        <v>117</v>
      </c>
      <c r="P34" s="31" t="s">
        <v>17</v>
      </c>
    </row>
    <row r="35" spans="1:16" s="29" customFormat="1" ht="43.5" x14ac:dyDescent="0.35">
      <c r="A35" s="22" t="s">
        <v>113</v>
      </c>
      <c r="B35" s="30" t="s">
        <v>20</v>
      </c>
      <c r="C35" s="24" t="s">
        <v>123</v>
      </c>
      <c r="D35" s="103" t="s">
        <v>120</v>
      </c>
      <c r="E35" s="97"/>
      <c r="F35" s="97"/>
      <c r="G35" s="98"/>
      <c r="H35" s="25">
        <v>230</v>
      </c>
      <c r="I35" s="25">
        <f t="shared" si="1"/>
        <v>52.899999999999977</v>
      </c>
      <c r="J35" s="38">
        <f t="shared" si="2"/>
        <v>282.89999999999998</v>
      </c>
      <c r="K35" s="33"/>
      <c r="L35" s="27">
        <v>45688</v>
      </c>
      <c r="M35" s="28" t="s">
        <v>121</v>
      </c>
      <c r="N35" s="31" t="s">
        <v>124</v>
      </c>
      <c r="O35" s="26" t="s">
        <v>122</v>
      </c>
      <c r="P35" s="31" t="s">
        <v>17</v>
      </c>
    </row>
    <row r="36" spans="1:16" s="29" customFormat="1" ht="43.5" x14ac:dyDescent="0.35">
      <c r="A36" s="22" t="s">
        <v>113</v>
      </c>
      <c r="B36" s="30" t="s">
        <v>0</v>
      </c>
      <c r="C36" s="24" t="s">
        <v>125</v>
      </c>
      <c r="D36" s="103" t="s">
        <v>120</v>
      </c>
      <c r="E36" s="97"/>
      <c r="F36" s="97"/>
      <c r="G36" s="98"/>
      <c r="H36" s="25">
        <v>230</v>
      </c>
      <c r="I36" s="25">
        <f t="shared" si="1"/>
        <v>52.899999999999977</v>
      </c>
      <c r="J36" s="38">
        <f t="shared" si="2"/>
        <v>282.89999999999998</v>
      </c>
      <c r="K36" s="33"/>
      <c r="L36" s="27">
        <v>45688</v>
      </c>
      <c r="M36" s="28" t="s">
        <v>121</v>
      </c>
      <c r="N36" s="31" t="s">
        <v>124</v>
      </c>
      <c r="O36" s="26" t="s">
        <v>122</v>
      </c>
      <c r="P36" s="31" t="s">
        <v>17</v>
      </c>
    </row>
    <row r="37" spans="1:16" s="29" customFormat="1" ht="43.5" x14ac:dyDescent="0.35">
      <c r="A37" s="22" t="s">
        <v>113</v>
      </c>
      <c r="B37" s="30" t="s">
        <v>1</v>
      </c>
      <c r="C37" s="35" t="s">
        <v>132</v>
      </c>
      <c r="D37" s="103" t="s">
        <v>21</v>
      </c>
      <c r="E37" s="97"/>
      <c r="F37" s="97"/>
      <c r="G37" s="98"/>
      <c r="H37" s="25">
        <v>1650</v>
      </c>
      <c r="I37" s="25">
        <f t="shared" si="1"/>
        <v>379.5</v>
      </c>
      <c r="J37" s="38">
        <f t="shared" si="2"/>
        <v>2029.5</v>
      </c>
      <c r="K37" s="26"/>
      <c r="L37" s="27">
        <v>45688</v>
      </c>
      <c r="M37" s="28" t="s">
        <v>115</v>
      </c>
      <c r="N37" s="31" t="s">
        <v>116</v>
      </c>
      <c r="O37" s="26" t="s">
        <v>117</v>
      </c>
      <c r="P37" s="31" t="s">
        <v>17</v>
      </c>
    </row>
    <row r="38" spans="1:16" s="29" customFormat="1" ht="43.5" x14ac:dyDescent="0.35">
      <c r="A38" s="22" t="s">
        <v>113</v>
      </c>
      <c r="B38" s="23" t="s">
        <v>118</v>
      </c>
      <c r="C38" s="24" t="s">
        <v>133</v>
      </c>
      <c r="D38" s="120" t="s">
        <v>18</v>
      </c>
      <c r="E38" s="121"/>
      <c r="F38" s="121"/>
      <c r="G38" s="121"/>
      <c r="H38" s="25">
        <v>3500</v>
      </c>
      <c r="I38" s="25">
        <f t="shared" si="1"/>
        <v>805</v>
      </c>
      <c r="J38" s="38">
        <f t="shared" si="2"/>
        <v>4305</v>
      </c>
      <c r="K38" s="26"/>
      <c r="L38" s="27">
        <v>45688</v>
      </c>
      <c r="M38" s="28" t="s">
        <v>134</v>
      </c>
      <c r="N38" s="28" t="s">
        <v>135</v>
      </c>
      <c r="O38" s="26" t="s">
        <v>136</v>
      </c>
      <c r="P38" s="28" t="s">
        <v>17</v>
      </c>
    </row>
    <row r="39" spans="1:16" s="29" customFormat="1" ht="14.5" x14ac:dyDescent="0.35">
      <c r="A39" s="45"/>
      <c r="B39" s="46"/>
      <c r="C39" s="47"/>
      <c r="D39" s="122"/>
      <c r="E39" s="123"/>
      <c r="F39" s="123"/>
      <c r="G39" s="123"/>
      <c r="H39" s="48"/>
      <c r="I39" s="48"/>
      <c r="J39" s="49"/>
      <c r="K39" s="50"/>
      <c r="L39" s="51"/>
      <c r="M39" s="52"/>
      <c r="N39" s="52"/>
      <c r="O39" s="50"/>
      <c r="P39" s="52"/>
    </row>
    <row r="40" spans="1:16" s="29" customFormat="1" ht="14.5" x14ac:dyDescent="0.35">
      <c r="A40" s="45"/>
      <c r="B40" s="46"/>
      <c r="C40" s="47"/>
      <c r="D40" s="101"/>
      <c r="E40" s="108"/>
      <c r="F40" s="108"/>
      <c r="G40" s="108"/>
      <c r="H40" s="48"/>
      <c r="I40" s="48"/>
      <c r="J40" s="49"/>
      <c r="K40" s="50"/>
      <c r="L40" s="51"/>
      <c r="M40" s="52"/>
      <c r="N40" s="52"/>
      <c r="O40" s="50"/>
      <c r="P40" s="52"/>
    </row>
    <row r="41" spans="1:16" s="29" customFormat="1" ht="45.65" customHeight="1" x14ac:dyDescent="0.35">
      <c r="A41" s="45"/>
      <c r="B41" s="46"/>
      <c r="C41" s="47"/>
      <c r="D41" s="101"/>
      <c r="E41" s="102"/>
      <c r="F41" s="102"/>
      <c r="G41" s="102"/>
      <c r="H41" s="48"/>
      <c r="I41" s="48"/>
      <c r="J41" s="49"/>
      <c r="K41" s="50"/>
      <c r="L41" s="51"/>
      <c r="M41" s="52"/>
      <c r="N41" s="52"/>
      <c r="O41" s="50"/>
      <c r="P41" s="52"/>
    </row>
    <row r="42" spans="1:16" s="29" customFormat="1" ht="45.65" customHeight="1" x14ac:dyDescent="0.35">
      <c r="A42" s="45"/>
      <c r="B42" s="46"/>
      <c r="C42" s="47"/>
      <c r="D42" s="101"/>
      <c r="E42" s="102"/>
      <c r="F42" s="102"/>
      <c r="G42" s="102"/>
      <c r="H42" s="48"/>
      <c r="I42" s="48"/>
      <c r="J42" s="49"/>
      <c r="K42" s="50"/>
      <c r="L42" s="51"/>
      <c r="M42" s="52"/>
      <c r="N42" s="52"/>
      <c r="O42" s="50"/>
      <c r="P42" s="52"/>
    </row>
    <row r="43" spans="1:16" s="29" customFormat="1" ht="45.65" customHeight="1" x14ac:dyDescent="0.35">
      <c r="A43" s="45"/>
      <c r="B43" s="46"/>
      <c r="C43" s="47"/>
      <c r="D43" s="101"/>
      <c r="E43" s="102"/>
      <c r="F43" s="102"/>
      <c r="G43" s="102"/>
      <c r="H43" s="48"/>
      <c r="I43" s="48"/>
      <c r="J43" s="49"/>
      <c r="K43" s="50"/>
      <c r="L43" s="51"/>
      <c r="M43" s="52"/>
      <c r="N43" s="52"/>
      <c r="O43" s="50"/>
      <c r="P43" s="52"/>
    </row>
    <row r="44" spans="1:16" s="29" customFormat="1" ht="45.65" customHeight="1" x14ac:dyDescent="0.35">
      <c r="A44" s="45"/>
      <c r="B44" s="46"/>
      <c r="C44" s="53"/>
      <c r="D44" s="101"/>
      <c r="E44" s="108"/>
      <c r="F44" s="108"/>
      <c r="G44" s="108"/>
      <c r="H44" s="55"/>
      <c r="I44" s="48"/>
      <c r="J44" s="49"/>
      <c r="K44" s="50"/>
      <c r="L44" s="51"/>
      <c r="O44" s="50"/>
      <c r="P44" s="52"/>
    </row>
    <row r="45" spans="1:16" s="29" customFormat="1" ht="45.65" customHeight="1" x14ac:dyDescent="0.35">
      <c r="A45" s="45"/>
      <c r="B45" s="46"/>
      <c r="C45" s="53"/>
      <c r="D45" s="101"/>
      <c r="E45" s="102"/>
      <c r="F45" s="102"/>
      <c r="G45" s="102"/>
      <c r="H45" s="55"/>
      <c r="I45" s="48"/>
      <c r="J45" s="49"/>
      <c r="K45" s="50"/>
      <c r="L45" s="51"/>
      <c r="O45" s="50"/>
      <c r="P45" s="52"/>
    </row>
    <row r="46" spans="1:16" s="29" customFormat="1" ht="45.65" customHeight="1" x14ac:dyDescent="0.35">
      <c r="A46" s="45"/>
      <c r="B46" s="46"/>
      <c r="C46" s="53"/>
      <c r="D46" s="101"/>
      <c r="E46" s="102"/>
      <c r="F46" s="102"/>
      <c r="G46" s="102"/>
      <c r="H46" s="55"/>
      <c r="I46" s="48"/>
      <c r="J46" s="49"/>
      <c r="K46" s="50"/>
      <c r="L46" s="51"/>
      <c r="M46" s="54"/>
      <c r="O46" s="50"/>
      <c r="P46" s="52"/>
    </row>
    <row r="47" spans="1:16" s="29" customFormat="1" ht="45.65" customHeight="1" x14ac:dyDescent="0.35">
      <c r="A47" s="45"/>
      <c r="B47" s="46"/>
      <c r="C47" s="53"/>
      <c r="D47" s="101"/>
      <c r="E47" s="108"/>
      <c r="F47" s="108"/>
      <c r="G47" s="108"/>
      <c r="H47" s="55"/>
      <c r="I47" s="48"/>
      <c r="J47" s="49"/>
      <c r="K47" s="50"/>
      <c r="L47" s="51"/>
      <c r="M47" s="54"/>
      <c r="N47" s="54"/>
      <c r="O47" s="56"/>
      <c r="P47" s="52"/>
    </row>
    <row r="48" spans="1:16" s="29" customFormat="1" ht="45.65" customHeight="1" x14ac:dyDescent="0.35">
      <c r="A48" s="45"/>
      <c r="B48" s="46"/>
      <c r="C48" s="53"/>
      <c r="D48" s="101"/>
      <c r="E48" s="102"/>
      <c r="F48" s="102"/>
      <c r="G48" s="102"/>
      <c r="H48" s="55"/>
      <c r="I48" s="48"/>
      <c r="J48" s="49"/>
      <c r="K48" s="50"/>
      <c r="L48" s="51"/>
      <c r="M48" s="54"/>
      <c r="N48" s="54"/>
      <c r="O48" s="56"/>
      <c r="P48" s="52"/>
    </row>
    <row r="49" spans="1:16" s="29" customFormat="1" ht="45.65" customHeight="1" x14ac:dyDescent="0.35">
      <c r="A49" s="45"/>
      <c r="B49" s="46"/>
      <c r="C49" s="53"/>
      <c r="D49" s="101"/>
      <c r="E49" s="108"/>
      <c r="F49" s="108"/>
      <c r="G49" s="108"/>
      <c r="H49" s="55"/>
      <c r="I49" s="48"/>
      <c r="J49" s="49"/>
      <c r="K49" s="50"/>
      <c r="L49" s="51"/>
      <c r="N49" s="54"/>
      <c r="O49" s="56"/>
      <c r="P49" s="52"/>
    </row>
    <row r="50" spans="1:16" s="29" customFormat="1" ht="45.65" customHeight="1" x14ac:dyDescent="0.35">
      <c r="A50" s="45"/>
      <c r="B50" s="46"/>
      <c r="C50" s="53"/>
      <c r="D50" s="101"/>
      <c r="E50" s="102"/>
      <c r="F50" s="102"/>
      <c r="G50" s="102"/>
      <c r="H50" s="55"/>
      <c r="I50" s="55"/>
      <c r="J50" s="49"/>
      <c r="K50" s="50"/>
      <c r="L50" s="51"/>
      <c r="N50" s="54"/>
      <c r="O50" s="56"/>
      <c r="P50" s="52"/>
    </row>
    <row r="51" spans="1:16" s="64" customFormat="1" ht="45.65" customHeight="1" x14ac:dyDescent="0.35">
      <c r="A51" s="57"/>
      <c r="B51" s="58"/>
      <c r="C51" s="59"/>
      <c r="D51" s="107"/>
      <c r="E51" s="108"/>
      <c r="F51" s="108"/>
      <c r="G51" s="108"/>
      <c r="H51" s="34"/>
      <c r="I51" s="34"/>
      <c r="J51" s="49"/>
      <c r="K51" s="60"/>
      <c r="L51" s="51"/>
      <c r="M51" s="61"/>
      <c r="N51" s="61"/>
      <c r="O51" s="62"/>
      <c r="P51" s="63"/>
    </row>
    <row r="52" spans="1:16" s="71" customFormat="1" x14ac:dyDescent="0.35">
      <c r="A52" s="65"/>
      <c r="B52" s="66"/>
      <c r="C52" s="67"/>
      <c r="D52" s="124"/>
      <c r="E52" s="124"/>
      <c r="F52" s="124"/>
      <c r="G52" s="124"/>
      <c r="H52" s="68"/>
      <c r="I52" s="34"/>
      <c r="J52" s="49"/>
      <c r="K52" s="69"/>
      <c r="L52" s="70"/>
      <c r="M52" s="63"/>
      <c r="N52" s="63"/>
      <c r="O52" s="69"/>
      <c r="P52" s="63"/>
    </row>
    <row r="53" spans="1:16" s="64" customFormat="1" x14ac:dyDescent="0.35">
      <c r="A53" s="65"/>
      <c r="B53" s="72"/>
      <c r="C53" s="73"/>
      <c r="D53" s="109"/>
      <c r="E53" s="108"/>
      <c r="F53" s="108"/>
      <c r="G53" s="108"/>
      <c r="H53" s="34"/>
      <c r="I53" s="34"/>
      <c r="J53" s="49"/>
      <c r="K53" s="62"/>
      <c r="L53" s="70"/>
      <c r="O53" s="62"/>
      <c r="P53" s="63"/>
    </row>
    <row r="54" spans="1:16" s="64" customFormat="1" x14ac:dyDescent="0.35">
      <c r="A54" s="65"/>
      <c r="B54" s="72"/>
      <c r="C54" s="73"/>
      <c r="D54" s="107"/>
      <c r="E54" s="108"/>
      <c r="F54" s="108"/>
      <c r="G54" s="108"/>
      <c r="H54" s="34"/>
      <c r="I54" s="34"/>
      <c r="J54" s="49"/>
      <c r="K54" s="62"/>
      <c r="L54" s="74"/>
      <c r="P54" s="63"/>
    </row>
    <row r="55" spans="1:16" s="29" customFormat="1" ht="14.5" x14ac:dyDescent="0.35">
      <c r="A55" s="75"/>
      <c r="B55" s="76"/>
      <c r="C55" s="53"/>
      <c r="D55" s="101"/>
      <c r="E55" s="108"/>
      <c r="F55" s="108"/>
      <c r="G55" s="108"/>
      <c r="H55" s="55"/>
      <c r="I55" s="55"/>
      <c r="J55" s="49"/>
      <c r="K55" s="56"/>
      <c r="L55" s="77"/>
      <c r="O55" s="56"/>
      <c r="P55" s="52"/>
    </row>
    <row r="56" spans="1:16" s="29" customFormat="1" ht="14.5" x14ac:dyDescent="0.35">
      <c r="A56" s="75"/>
      <c r="B56" s="76"/>
      <c r="C56" s="53"/>
      <c r="D56" s="101"/>
      <c r="E56" s="101"/>
      <c r="F56" s="101"/>
      <c r="G56" s="101"/>
      <c r="H56" s="55"/>
      <c r="I56" s="55"/>
      <c r="J56" s="49"/>
      <c r="K56" s="56"/>
      <c r="L56" s="77"/>
      <c r="O56" s="56"/>
      <c r="P56" s="52"/>
    </row>
    <row r="57" spans="1:16" s="29" customFormat="1" ht="14.5" x14ac:dyDescent="0.35">
      <c r="A57" s="75"/>
      <c r="B57" s="76"/>
      <c r="C57" s="53"/>
      <c r="D57" s="101"/>
      <c r="E57" s="108"/>
      <c r="F57" s="108"/>
      <c r="G57" s="108"/>
      <c r="H57" s="55"/>
      <c r="I57" s="55"/>
      <c r="J57" s="49"/>
      <c r="K57" s="56"/>
      <c r="L57" s="77"/>
      <c r="M57" s="54"/>
      <c r="O57" s="78"/>
      <c r="P57" s="52"/>
    </row>
    <row r="58" spans="1:16" s="29" customFormat="1" ht="14.5" x14ac:dyDescent="0.35">
      <c r="A58" s="75"/>
      <c r="B58" s="76"/>
      <c r="C58" s="53"/>
      <c r="D58" s="101"/>
      <c r="E58" s="108"/>
      <c r="F58" s="108"/>
      <c r="G58" s="108"/>
      <c r="H58" s="55"/>
      <c r="I58" s="55"/>
      <c r="J58" s="49"/>
      <c r="K58" s="56"/>
      <c r="L58" s="77"/>
      <c r="O58" s="78"/>
      <c r="P58" s="52"/>
    </row>
    <row r="59" spans="1:16" s="18" customFormat="1" x14ac:dyDescent="0.35">
      <c r="A59" s="79"/>
      <c r="B59" s="2"/>
      <c r="C59" s="5"/>
      <c r="D59" s="118"/>
      <c r="E59" s="119"/>
      <c r="F59" s="119"/>
      <c r="G59" s="119"/>
      <c r="H59" s="81"/>
      <c r="I59" s="34"/>
      <c r="J59" s="49"/>
      <c r="K59" s="82"/>
      <c r="L59" s="83"/>
      <c r="N59" s="80"/>
      <c r="O59" s="84"/>
      <c r="P59" s="85"/>
    </row>
    <row r="60" spans="1:16" s="18" customFormat="1" x14ac:dyDescent="0.35">
      <c r="A60" s="79"/>
      <c r="B60" s="2"/>
      <c r="C60" s="5"/>
      <c r="D60" s="118"/>
      <c r="E60" s="102"/>
      <c r="F60" s="102"/>
      <c r="G60" s="102"/>
      <c r="H60" s="81"/>
      <c r="I60" s="34"/>
      <c r="J60" s="49"/>
      <c r="K60" s="82"/>
      <c r="L60" s="83"/>
      <c r="O60" s="84"/>
      <c r="P60" s="85"/>
    </row>
    <row r="61" spans="1:16" s="18" customFormat="1" ht="48" customHeight="1" x14ac:dyDescent="0.35">
      <c r="A61" s="79"/>
      <c r="B61" s="86"/>
      <c r="C61" s="87"/>
      <c r="D61" s="110"/>
      <c r="E61" s="110"/>
      <c r="F61" s="110"/>
      <c r="G61" s="110"/>
      <c r="H61" s="88"/>
      <c r="I61" s="34"/>
      <c r="J61" s="49"/>
      <c r="K61" s="82"/>
      <c r="L61" s="83"/>
      <c r="M61" s="89"/>
      <c r="N61" s="85"/>
      <c r="P61" s="85"/>
    </row>
    <row r="62" spans="1:16" s="18" customFormat="1" x14ac:dyDescent="0.35">
      <c r="A62" s="79"/>
      <c r="B62" s="2"/>
      <c r="C62" s="5"/>
      <c r="D62" s="118"/>
      <c r="E62" s="118"/>
      <c r="F62" s="118"/>
      <c r="G62" s="118"/>
      <c r="H62" s="81"/>
      <c r="I62" s="34"/>
      <c r="J62" s="49"/>
      <c r="K62" s="82"/>
      <c r="L62" s="83"/>
      <c r="O62" s="90"/>
      <c r="P62" s="85"/>
    </row>
    <row r="63" spans="1:16" s="18" customFormat="1" x14ac:dyDescent="0.35">
      <c r="A63" s="79"/>
      <c r="B63" s="2"/>
      <c r="C63" s="5"/>
      <c r="D63" s="118"/>
      <c r="E63" s="102"/>
      <c r="F63" s="102"/>
      <c r="G63" s="102"/>
      <c r="H63" s="81"/>
      <c r="I63" s="34"/>
      <c r="J63" s="49"/>
      <c r="K63" s="82"/>
      <c r="L63" s="83"/>
      <c r="O63" s="90"/>
      <c r="P63" s="85"/>
    </row>
    <row r="64" spans="1:16" s="18" customFormat="1" x14ac:dyDescent="0.35">
      <c r="A64" s="79"/>
      <c r="B64" s="2"/>
      <c r="C64" s="5"/>
      <c r="D64" s="118"/>
      <c r="E64" s="102"/>
      <c r="F64" s="102"/>
      <c r="G64" s="102"/>
      <c r="H64" s="81"/>
      <c r="I64" s="34"/>
      <c r="J64" s="49"/>
      <c r="K64" s="82"/>
      <c r="L64" s="83"/>
      <c r="O64" s="90"/>
      <c r="P64" s="85"/>
    </row>
    <row r="65" spans="1:16" s="18" customFormat="1" x14ac:dyDescent="0.35">
      <c r="A65" s="79"/>
      <c r="B65" s="2"/>
      <c r="C65" s="5"/>
      <c r="D65" s="118"/>
      <c r="E65" s="118"/>
      <c r="F65" s="118"/>
      <c r="G65" s="118"/>
      <c r="H65" s="81"/>
      <c r="I65" s="34"/>
      <c r="J65" s="49"/>
      <c r="K65" s="82"/>
      <c r="L65" s="83"/>
      <c r="O65" s="90"/>
      <c r="P65" s="85"/>
    </row>
    <row r="66" spans="1:16" s="18" customFormat="1" x14ac:dyDescent="0.35">
      <c r="A66" s="79"/>
      <c r="B66" s="2"/>
      <c r="C66" s="5"/>
      <c r="D66" s="118"/>
      <c r="E66" s="118"/>
      <c r="F66" s="118"/>
      <c r="G66" s="118"/>
      <c r="H66" s="81"/>
      <c r="I66" s="91"/>
      <c r="J66" s="49"/>
      <c r="K66" s="82"/>
      <c r="L66" s="83"/>
      <c r="O66" s="90"/>
      <c r="P66" s="85"/>
    </row>
    <row r="67" spans="1:16" x14ac:dyDescent="0.35">
      <c r="A67" s="79"/>
      <c r="B67" s="3"/>
      <c r="D67" s="118"/>
      <c r="E67" s="118"/>
      <c r="F67" s="118"/>
      <c r="G67" s="118"/>
      <c r="H67" s="92"/>
      <c r="J67" s="49"/>
      <c r="K67" s="82"/>
      <c r="L67" s="83"/>
      <c r="O67" s="82"/>
      <c r="P67" s="85"/>
    </row>
    <row r="68" spans="1:16" x14ac:dyDescent="0.35">
      <c r="A68" s="79"/>
      <c r="B68" s="3"/>
      <c r="D68" s="118"/>
      <c r="E68" s="118"/>
      <c r="F68" s="118"/>
      <c r="G68" s="118"/>
      <c r="H68" s="92"/>
      <c r="J68" s="49"/>
      <c r="K68" s="82"/>
      <c r="L68" s="83"/>
      <c r="O68" s="82"/>
      <c r="P68" s="85"/>
    </row>
    <row r="69" spans="1:16" x14ac:dyDescent="0.35">
      <c r="A69" s="86"/>
      <c r="B69" s="3"/>
      <c r="D69" s="118"/>
      <c r="E69" s="118"/>
      <c r="F69" s="118"/>
      <c r="G69" s="118"/>
      <c r="H69" s="92"/>
      <c r="J69" s="49"/>
      <c r="K69" s="82"/>
      <c r="L69" s="83"/>
      <c r="M69" s="89"/>
      <c r="N69" s="89"/>
      <c r="O69" s="82"/>
      <c r="P69" s="85"/>
    </row>
    <row r="70" spans="1:16" x14ac:dyDescent="0.35">
      <c r="A70" s="86"/>
      <c r="B70" s="3"/>
      <c r="C70" s="87"/>
      <c r="D70" s="118"/>
      <c r="E70" s="118"/>
      <c r="F70" s="118"/>
      <c r="G70" s="118"/>
      <c r="H70" s="88"/>
      <c r="J70" s="49"/>
      <c r="K70" s="82"/>
      <c r="L70" s="83"/>
      <c r="M70" s="89"/>
      <c r="N70" s="89"/>
      <c r="O70" s="18"/>
      <c r="P70" s="85"/>
    </row>
    <row r="71" spans="1:16" x14ac:dyDescent="0.35">
      <c r="A71" s="86"/>
      <c r="B71" s="3"/>
      <c r="C71" s="87"/>
      <c r="D71" s="118"/>
      <c r="E71" s="118"/>
      <c r="F71" s="118"/>
      <c r="G71" s="118"/>
      <c r="H71" s="88"/>
      <c r="J71" s="49"/>
      <c r="K71" s="82"/>
      <c r="L71" s="83"/>
      <c r="M71" s="89"/>
      <c r="N71" s="89"/>
      <c r="O71" s="18"/>
      <c r="P71" s="85"/>
    </row>
    <row r="72" spans="1:16" x14ac:dyDescent="0.35">
      <c r="A72" s="86"/>
      <c r="B72" s="3"/>
      <c r="C72" s="87"/>
      <c r="D72" s="118"/>
      <c r="E72" s="102"/>
      <c r="F72" s="102"/>
      <c r="G72" s="102"/>
      <c r="H72" s="88"/>
      <c r="J72" s="49"/>
      <c r="K72" s="82"/>
      <c r="L72" s="83"/>
      <c r="M72" s="89"/>
      <c r="N72" s="89"/>
      <c r="O72" s="18"/>
      <c r="P72" s="85"/>
    </row>
    <row r="73" spans="1:16" ht="28" customHeight="1" x14ac:dyDescent="0.35">
      <c r="A73" s="86"/>
      <c r="B73" s="3"/>
      <c r="C73" s="87"/>
      <c r="D73" s="118"/>
      <c r="E73" s="118"/>
      <c r="F73" s="118"/>
      <c r="G73" s="118"/>
      <c r="H73" s="88"/>
      <c r="J73" s="49"/>
      <c r="K73" s="82"/>
      <c r="L73" s="83"/>
      <c r="M73" s="89"/>
      <c r="N73" s="89"/>
      <c r="O73" s="18"/>
      <c r="P73" s="85"/>
    </row>
    <row r="74" spans="1:16" x14ac:dyDescent="0.35">
      <c r="A74" s="86"/>
      <c r="B74" s="3"/>
      <c r="C74" s="87"/>
      <c r="D74" s="118"/>
      <c r="E74" s="118"/>
      <c r="F74" s="118"/>
      <c r="G74" s="118"/>
      <c r="H74" s="88"/>
      <c r="J74" s="49"/>
      <c r="K74" s="82"/>
      <c r="L74" s="83"/>
      <c r="M74" s="89"/>
      <c r="N74" s="89"/>
      <c r="O74" s="18"/>
      <c r="P74" s="85"/>
    </row>
    <row r="75" spans="1:16" x14ac:dyDescent="0.35">
      <c r="A75" s="86"/>
      <c r="B75" s="3"/>
      <c r="C75" s="87"/>
      <c r="D75" s="118"/>
      <c r="E75" s="118"/>
      <c r="F75" s="118"/>
      <c r="G75" s="118"/>
      <c r="H75" s="88"/>
      <c r="J75" s="49"/>
      <c r="K75" s="82"/>
      <c r="L75" s="83"/>
      <c r="M75" s="89"/>
      <c r="N75" s="89"/>
      <c r="O75" s="18"/>
      <c r="P75" s="85"/>
    </row>
    <row r="76" spans="1:16" x14ac:dyDescent="0.35">
      <c r="A76" s="86"/>
      <c r="B76" s="3"/>
      <c r="C76" s="87"/>
      <c r="D76" s="118"/>
      <c r="E76" s="118"/>
      <c r="F76" s="118"/>
      <c r="G76" s="118"/>
      <c r="H76" s="88"/>
      <c r="J76" s="49"/>
      <c r="K76" s="82"/>
      <c r="L76" s="83"/>
      <c r="M76" s="89"/>
      <c r="N76" s="89"/>
      <c r="O76" s="18"/>
      <c r="P76" s="85"/>
    </row>
    <row r="77" spans="1:16" s="18" customFormat="1" x14ac:dyDescent="0.35">
      <c r="A77" s="79"/>
      <c r="B77" s="2"/>
      <c r="C77" s="5"/>
      <c r="D77" s="118"/>
      <c r="E77" s="118"/>
      <c r="F77" s="118"/>
      <c r="G77" s="118"/>
      <c r="H77" s="81"/>
      <c r="I77" s="34"/>
      <c r="J77" s="49"/>
      <c r="K77" s="82"/>
      <c r="L77" s="83"/>
      <c r="O77" s="93"/>
      <c r="P77" s="85"/>
    </row>
    <row r="78" spans="1:16" x14ac:dyDescent="0.35">
      <c r="A78" s="79"/>
      <c r="D78" s="118"/>
      <c r="E78" s="118"/>
      <c r="F78" s="118"/>
      <c r="G78" s="118"/>
      <c r="H78" s="81"/>
      <c r="J78" s="49"/>
      <c r="K78" s="82"/>
      <c r="L78" s="83"/>
      <c r="P78" s="85"/>
    </row>
    <row r="79" spans="1:16" x14ac:dyDescent="0.35">
      <c r="A79" s="79"/>
      <c r="D79" s="118"/>
      <c r="E79" s="118"/>
      <c r="F79" s="118"/>
      <c r="G79" s="118"/>
      <c r="H79" s="81"/>
      <c r="J79" s="49"/>
      <c r="K79" s="82"/>
      <c r="L79" s="83"/>
      <c r="O79" s="93"/>
      <c r="P79" s="85"/>
    </row>
    <row r="80" spans="1:16" x14ac:dyDescent="0.35">
      <c r="A80" s="86"/>
      <c r="B80" s="3"/>
      <c r="C80" s="87"/>
      <c r="D80" s="118"/>
      <c r="E80" s="118"/>
      <c r="F80" s="118"/>
      <c r="G80" s="118"/>
      <c r="H80" s="88"/>
      <c r="J80" s="49"/>
      <c r="K80" s="82"/>
      <c r="L80" s="83"/>
      <c r="M80" s="89"/>
      <c r="N80" s="89"/>
      <c r="O80" s="18"/>
      <c r="P80" s="85"/>
    </row>
    <row r="81" spans="1:16" x14ac:dyDescent="0.35">
      <c r="A81" s="79"/>
      <c r="D81" s="118"/>
      <c r="E81" s="118"/>
      <c r="F81" s="118"/>
      <c r="G81" s="118"/>
      <c r="H81" s="81"/>
      <c r="J81" s="49"/>
      <c r="K81" s="82"/>
      <c r="L81" s="83"/>
      <c r="O81" s="93"/>
      <c r="P81" s="85"/>
    </row>
    <row r="82" spans="1:16" x14ac:dyDescent="0.35">
      <c r="A82" s="79"/>
      <c r="D82" s="118"/>
      <c r="E82" s="118"/>
      <c r="F82" s="118"/>
      <c r="G82" s="118"/>
      <c r="H82" s="81"/>
      <c r="J82" s="49"/>
      <c r="K82" s="82"/>
      <c r="L82" s="83"/>
      <c r="N82" s="80"/>
      <c r="O82" s="90"/>
      <c r="P82" s="85"/>
    </row>
    <row r="83" spans="1:16" x14ac:dyDescent="0.35">
      <c r="A83" s="79"/>
      <c r="D83" s="118"/>
      <c r="E83" s="118"/>
      <c r="F83" s="118"/>
      <c r="G83" s="118"/>
      <c r="H83" s="81"/>
      <c r="J83" s="49"/>
      <c r="K83" s="82"/>
      <c r="L83" s="83"/>
      <c r="P83" s="85"/>
    </row>
    <row r="84" spans="1:16" x14ac:dyDescent="0.35">
      <c r="A84" s="79"/>
      <c r="D84" s="118"/>
      <c r="E84" s="118"/>
      <c r="F84" s="118"/>
      <c r="G84" s="118"/>
      <c r="H84" s="81"/>
      <c r="J84" s="49"/>
      <c r="K84" s="82"/>
      <c r="L84" s="83"/>
      <c r="P84" s="85"/>
    </row>
    <row r="85" spans="1:16" x14ac:dyDescent="0.35">
      <c r="A85" s="79"/>
      <c r="D85" s="118"/>
      <c r="E85" s="118"/>
      <c r="F85" s="118"/>
      <c r="G85" s="118"/>
      <c r="H85" s="81"/>
      <c r="J85" s="49"/>
      <c r="K85" s="82"/>
      <c r="L85" s="83"/>
      <c r="P85" s="85"/>
    </row>
    <row r="86" spans="1:16" x14ac:dyDescent="0.35">
      <c r="A86" s="79"/>
      <c r="D86" s="118"/>
      <c r="E86" s="118"/>
      <c r="F86" s="118"/>
      <c r="G86" s="118"/>
      <c r="H86" s="81"/>
      <c r="J86" s="49"/>
      <c r="K86" s="82"/>
      <c r="L86" s="83"/>
      <c r="P86" s="85"/>
    </row>
    <row r="87" spans="1:16" x14ac:dyDescent="0.35">
      <c r="A87" s="86"/>
      <c r="C87" s="87"/>
      <c r="D87" s="118"/>
      <c r="E87" s="118"/>
      <c r="F87" s="118"/>
      <c r="G87" s="118"/>
      <c r="H87" s="88"/>
      <c r="J87" s="49"/>
      <c r="K87" s="82"/>
      <c r="L87" s="83"/>
      <c r="M87" s="89"/>
      <c r="N87" s="89"/>
      <c r="O87" s="18"/>
      <c r="P87" s="85"/>
    </row>
    <row r="88" spans="1:16" x14ac:dyDescent="0.35">
      <c r="A88" s="86"/>
      <c r="D88" s="118"/>
      <c r="E88" s="118"/>
      <c r="F88" s="118"/>
      <c r="G88" s="118"/>
      <c r="H88" s="81"/>
      <c r="J88" s="49"/>
      <c r="K88" s="82"/>
      <c r="L88" s="83"/>
      <c r="P88" s="85"/>
    </row>
    <row r="89" spans="1:16" x14ac:dyDescent="0.35">
      <c r="A89" s="86"/>
      <c r="B89" s="3"/>
      <c r="C89" s="87"/>
      <c r="D89" s="118"/>
      <c r="E89" s="118"/>
      <c r="F89" s="118"/>
      <c r="G89" s="118"/>
      <c r="H89" s="94"/>
      <c r="J89" s="49"/>
      <c r="K89" s="82"/>
      <c r="L89" s="83"/>
      <c r="M89" s="89"/>
      <c r="N89" s="89"/>
      <c r="O89" s="18"/>
      <c r="P89" s="85"/>
    </row>
    <row r="90" spans="1:16" x14ac:dyDescent="0.35">
      <c r="A90" s="86"/>
      <c r="B90" s="3"/>
      <c r="C90" s="87"/>
      <c r="D90" s="118"/>
      <c r="E90" s="118"/>
      <c r="F90" s="118"/>
      <c r="G90" s="118"/>
      <c r="H90" s="88"/>
      <c r="J90" s="49"/>
      <c r="K90" s="82"/>
      <c r="L90" s="83"/>
      <c r="M90" s="89"/>
      <c r="N90" s="89"/>
      <c r="O90" s="18"/>
      <c r="P90" s="85"/>
    </row>
    <row r="91" spans="1:16" x14ac:dyDescent="0.35">
      <c r="A91" s="86"/>
      <c r="B91" s="3"/>
      <c r="C91" s="87"/>
      <c r="D91" s="118"/>
      <c r="E91" s="118"/>
      <c r="F91" s="118"/>
      <c r="G91" s="118"/>
      <c r="H91" s="88"/>
      <c r="J91" s="49"/>
      <c r="K91" s="82"/>
      <c r="L91" s="83"/>
      <c r="M91" s="89"/>
      <c r="N91" s="89"/>
      <c r="O91" s="18"/>
      <c r="P91" s="85"/>
    </row>
    <row r="92" spans="1:16" x14ac:dyDescent="0.35">
      <c r="A92" s="86"/>
      <c r="B92" s="3"/>
      <c r="C92" s="87"/>
      <c r="D92" s="118"/>
      <c r="E92" s="118"/>
      <c r="F92" s="118"/>
      <c r="G92" s="118"/>
      <c r="H92" s="88"/>
      <c r="J92" s="49"/>
      <c r="K92" s="82"/>
      <c r="L92" s="83"/>
      <c r="M92" s="89"/>
      <c r="N92" s="89"/>
      <c r="O92" s="95"/>
      <c r="P92" s="85"/>
    </row>
    <row r="93" spans="1:16" x14ac:dyDescent="0.35">
      <c r="A93" s="86"/>
      <c r="B93" s="3"/>
      <c r="C93" s="87"/>
      <c r="D93" s="118"/>
      <c r="E93" s="118"/>
      <c r="F93" s="118"/>
      <c r="G93" s="118"/>
      <c r="H93" s="88"/>
      <c r="J93" s="49"/>
      <c r="K93" s="82"/>
      <c r="L93" s="83"/>
      <c r="M93" s="89"/>
      <c r="N93" s="89"/>
      <c r="O93" s="18"/>
      <c r="P93" s="85"/>
    </row>
    <row r="94" spans="1:16" x14ac:dyDescent="0.35">
      <c r="A94" s="86"/>
      <c r="B94" s="3"/>
      <c r="C94" s="87"/>
      <c r="D94" s="118"/>
      <c r="E94" s="118"/>
      <c r="F94" s="118"/>
      <c r="G94" s="118"/>
      <c r="H94" s="88"/>
      <c r="J94" s="49"/>
      <c r="K94" s="82"/>
      <c r="L94" s="83"/>
      <c r="M94" s="89"/>
      <c r="N94" s="89"/>
      <c r="O94" s="18"/>
      <c r="P94" s="85"/>
    </row>
    <row r="95" spans="1:16" x14ac:dyDescent="0.35">
      <c r="A95" s="86"/>
      <c r="B95" s="3"/>
      <c r="C95" s="87"/>
      <c r="D95" s="118"/>
      <c r="E95" s="118"/>
      <c r="F95" s="118"/>
      <c r="G95" s="118"/>
      <c r="H95" s="88"/>
      <c r="J95" s="49"/>
      <c r="K95" s="82"/>
      <c r="L95" s="83"/>
      <c r="M95" s="89"/>
      <c r="N95" s="89"/>
      <c r="O95" s="18"/>
      <c r="P95" s="85"/>
    </row>
    <row r="96" spans="1:16" x14ac:dyDescent="0.35">
      <c r="A96" s="86"/>
      <c r="B96" s="3"/>
      <c r="C96" s="87"/>
      <c r="D96" s="118"/>
      <c r="E96" s="118"/>
      <c r="F96" s="118"/>
      <c r="G96" s="118"/>
      <c r="H96" s="88"/>
      <c r="J96" s="49"/>
      <c r="K96" s="82"/>
      <c r="L96" s="83"/>
      <c r="M96" s="89"/>
      <c r="N96" s="89"/>
      <c r="O96" s="95"/>
      <c r="P96" s="85"/>
    </row>
    <row r="97" spans="1:16" x14ac:dyDescent="0.35">
      <c r="A97" s="86"/>
      <c r="B97" s="3"/>
      <c r="C97" s="87"/>
      <c r="D97" s="118"/>
      <c r="E97" s="118"/>
      <c r="F97" s="118"/>
      <c r="G97" s="118"/>
      <c r="H97" s="88"/>
      <c r="J97" s="49"/>
      <c r="K97" s="82"/>
      <c r="L97" s="83"/>
      <c r="M97" s="89"/>
      <c r="N97" s="89"/>
      <c r="O97" s="18"/>
      <c r="P97" s="85"/>
    </row>
    <row r="98" spans="1:16" x14ac:dyDescent="0.35">
      <c r="A98" s="86"/>
      <c r="B98" s="3"/>
      <c r="C98" s="87"/>
      <c r="D98" s="118"/>
      <c r="E98" s="118"/>
      <c r="F98" s="118"/>
      <c r="G98" s="118"/>
      <c r="H98" s="88"/>
      <c r="J98" s="49"/>
      <c r="K98" s="82"/>
      <c r="L98" s="83"/>
      <c r="M98" s="89"/>
      <c r="N98" s="89"/>
      <c r="O98" s="18"/>
      <c r="P98" s="85"/>
    </row>
    <row r="99" spans="1:16" x14ac:dyDescent="0.35">
      <c r="A99" s="86"/>
      <c r="B99" s="3"/>
      <c r="C99" s="87"/>
      <c r="D99" s="118"/>
      <c r="E99" s="118"/>
      <c r="F99" s="118"/>
      <c r="G99" s="118"/>
      <c r="H99" s="88"/>
      <c r="J99" s="49"/>
      <c r="K99" s="82"/>
      <c r="L99" s="83"/>
      <c r="M99" s="89"/>
      <c r="N99" s="89"/>
      <c r="O99" s="18"/>
      <c r="P99" s="85"/>
    </row>
    <row r="100" spans="1:16" x14ac:dyDescent="0.35">
      <c r="A100" s="86"/>
      <c r="B100" s="3"/>
      <c r="C100" s="87"/>
      <c r="D100" s="118"/>
      <c r="E100" s="118"/>
      <c r="F100" s="118"/>
      <c r="G100" s="118"/>
      <c r="H100" s="88"/>
      <c r="J100" s="49"/>
      <c r="K100" s="82"/>
      <c r="L100" s="83"/>
      <c r="M100" s="89"/>
      <c r="N100" s="89"/>
      <c r="O100" s="18"/>
      <c r="P100" s="85"/>
    </row>
    <row r="101" spans="1:16" x14ac:dyDescent="0.35">
      <c r="A101" s="86"/>
      <c r="B101" s="3"/>
      <c r="C101" s="87"/>
      <c r="D101" s="118"/>
      <c r="E101" s="118"/>
      <c r="F101" s="118"/>
      <c r="G101" s="118"/>
      <c r="H101" s="88"/>
      <c r="J101" s="49"/>
      <c r="K101" s="82"/>
      <c r="L101" s="83"/>
      <c r="M101" s="89"/>
      <c r="N101" s="89"/>
      <c r="O101" s="18"/>
      <c r="P101" s="85"/>
    </row>
    <row r="102" spans="1:16" x14ac:dyDescent="0.35">
      <c r="A102" s="86"/>
      <c r="B102" s="3"/>
      <c r="C102" s="87"/>
      <c r="D102" s="118"/>
      <c r="E102" s="118"/>
      <c r="F102" s="118"/>
      <c r="G102" s="118"/>
      <c r="H102" s="88"/>
      <c r="J102" s="49"/>
      <c r="K102" s="82"/>
      <c r="L102" s="83"/>
      <c r="M102" s="89"/>
      <c r="N102" s="89"/>
      <c r="O102" s="18"/>
      <c r="P102" s="85"/>
    </row>
    <row r="103" spans="1:16" x14ac:dyDescent="0.35">
      <c r="A103" s="86"/>
      <c r="B103" s="3"/>
      <c r="C103" s="87"/>
      <c r="D103" s="118"/>
      <c r="E103" s="118"/>
      <c r="F103" s="118"/>
      <c r="G103" s="118"/>
      <c r="H103" s="88"/>
      <c r="J103" s="49"/>
      <c r="K103" s="82"/>
      <c r="L103" s="83"/>
      <c r="M103" s="89"/>
      <c r="N103" s="89"/>
      <c r="O103" s="18"/>
      <c r="P103" s="85"/>
    </row>
    <row r="104" spans="1:16" x14ac:dyDescent="0.35">
      <c r="A104" s="86"/>
      <c r="B104" s="3"/>
      <c r="C104" s="87"/>
      <c r="D104" s="118"/>
      <c r="E104" s="118"/>
      <c r="F104" s="118"/>
      <c r="G104" s="118"/>
      <c r="H104" s="88"/>
      <c r="J104" s="49"/>
      <c r="K104" s="82"/>
      <c r="L104" s="83"/>
      <c r="M104" s="89"/>
      <c r="N104" s="89"/>
      <c r="O104" s="18"/>
      <c r="P104" s="85"/>
    </row>
    <row r="105" spans="1:16" x14ac:dyDescent="0.35">
      <c r="B105" s="3"/>
      <c r="C105" s="87"/>
      <c r="D105" s="118"/>
      <c r="E105" s="118"/>
      <c r="F105" s="118"/>
      <c r="G105" s="118"/>
      <c r="H105" s="88"/>
      <c r="J105" s="49"/>
      <c r="K105" s="82"/>
      <c r="L105" s="83"/>
      <c r="M105" s="89"/>
      <c r="N105" s="89"/>
      <c r="O105" s="18"/>
      <c r="P105" s="85"/>
    </row>
    <row r="106" spans="1:16" x14ac:dyDescent="0.35">
      <c r="B106" s="3"/>
      <c r="C106" s="87"/>
      <c r="D106" s="118"/>
      <c r="E106" s="118"/>
      <c r="F106" s="118"/>
      <c r="G106" s="118"/>
      <c r="H106" s="88"/>
      <c r="J106" s="49"/>
      <c r="K106" s="82"/>
      <c r="L106" s="83"/>
      <c r="M106" s="89"/>
      <c r="N106" s="89"/>
      <c r="O106" s="18"/>
      <c r="P106" s="85"/>
    </row>
    <row r="107" spans="1:16" x14ac:dyDescent="0.35">
      <c r="B107" s="3"/>
      <c r="C107" s="87"/>
      <c r="D107" s="118"/>
      <c r="E107" s="118"/>
      <c r="F107" s="118"/>
      <c r="G107" s="118"/>
      <c r="H107" s="88"/>
      <c r="J107" s="49"/>
      <c r="K107" s="82"/>
      <c r="L107" s="83"/>
      <c r="M107" s="89"/>
      <c r="N107" s="89"/>
      <c r="O107" s="18"/>
      <c r="P107" s="85"/>
    </row>
  </sheetData>
  <mergeCells count="108">
    <mergeCell ref="D107:G107"/>
    <mergeCell ref="D87:G87"/>
    <mergeCell ref="D86:G86"/>
    <mergeCell ref="D100:G100"/>
    <mergeCell ref="D101:G101"/>
    <mergeCell ref="D102:G102"/>
    <mergeCell ref="D103:G103"/>
    <mergeCell ref="D104:G104"/>
    <mergeCell ref="D95:G95"/>
    <mergeCell ref="D96:G96"/>
    <mergeCell ref="D97:G97"/>
    <mergeCell ref="D98:G98"/>
    <mergeCell ref="D99:G99"/>
    <mergeCell ref="D88:G88"/>
    <mergeCell ref="D89:G89"/>
    <mergeCell ref="D90:G90"/>
    <mergeCell ref="D82:G82"/>
    <mergeCell ref="D106:G106"/>
    <mergeCell ref="D81:G81"/>
    <mergeCell ref="D83:G83"/>
    <mergeCell ref="D84:G84"/>
    <mergeCell ref="D85:G85"/>
    <mergeCell ref="D80:G80"/>
    <mergeCell ref="D93:G93"/>
    <mergeCell ref="D94:G94"/>
    <mergeCell ref="D92:G92"/>
    <mergeCell ref="D91:G91"/>
    <mergeCell ref="D105:G105"/>
    <mergeCell ref="D79:G79"/>
    <mergeCell ref="D78:G78"/>
    <mergeCell ref="D77:G77"/>
    <mergeCell ref="D73:G73"/>
    <mergeCell ref="D74:G74"/>
    <mergeCell ref="D75:G75"/>
    <mergeCell ref="D68:G68"/>
    <mergeCell ref="D65:G65"/>
    <mergeCell ref="D76:G76"/>
    <mergeCell ref="D71:G71"/>
    <mergeCell ref="D66:G66"/>
    <mergeCell ref="A1:P1"/>
    <mergeCell ref="A3:B3"/>
    <mergeCell ref="D3:G3"/>
    <mergeCell ref="A4:B4"/>
    <mergeCell ref="D4:G4"/>
    <mergeCell ref="D70:G70"/>
    <mergeCell ref="D72:G72"/>
    <mergeCell ref="D69:G69"/>
    <mergeCell ref="D67:G67"/>
    <mergeCell ref="D19:G19"/>
    <mergeCell ref="D63:G63"/>
    <mergeCell ref="D64:G64"/>
    <mergeCell ref="D59:G59"/>
    <mergeCell ref="D58:G58"/>
    <mergeCell ref="D57:G57"/>
    <mergeCell ref="D60:G60"/>
    <mergeCell ref="D38:G38"/>
    <mergeCell ref="D39:G39"/>
    <mergeCell ref="D40:G40"/>
    <mergeCell ref="D43:G43"/>
    <mergeCell ref="D52:G52"/>
    <mergeCell ref="D44:G44"/>
    <mergeCell ref="D62:G62"/>
    <mergeCell ref="D55:G55"/>
    <mergeCell ref="D54:G54"/>
    <mergeCell ref="D53:G53"/>
    <mergeCell ref="D47:G47"/>
    <mergeCell ref="D49:G49"/>
    <mergeCell ref="D51:G51"/>
    <mergeCell ref="D56:G56"/>
    <mergeCell ref="D61:G61"/>
    <mergeCell ref="D50:G50"/>
    <mergeCell ref="D45:G45"/>
    <mergeCell ref="D48:G48"/>
    <mergeCell ref="D46:G46"/>
    <mergeCell ref="D41:G41"/>
    <mergeCell ref="D42:G42"/>
    <mergeCell ref="D25:G25"/>
    <mergeCell ref="D26:G26"/>
    <mergeCell ref="D30:G30"/>
    <mergeCell ref="D31:G31"/>
    <mergeCell ref="D9:G9"/>
    <mergeCell ref="D22:G22"/>
    <mergeCell ref="D20:G20"/>
    <mergeCell ref="D32:G32"/>
    <mergeCell ref="D36:G36"/>
    <mergeCell ref="D35:G35"/>
    <mergeCell ref="D23:G23"/>
    <mergeCell ref="D15:G15"/>
    <mergeCell ref="D34:G34"/>
    <mergeCell ref="D33:G33"/>
    <mergeCell ref="D37:G37"/>
    <mergeCell ref="D24:G24"/>
    <mergeCell ref="D21:G21"/>
    <mergeCell ref="D10:G10"/>
    <mergeCell ref="D11:G11"/>
    <mergeCell ref="D16:G16"/>
    <mergeCell ref="D17:G17"/>
    <mergeCell ref="D6:G6"/>
    <mergeCell ref="D5:G5"/>
    <mergeCell ref="D14:G14"/>
    <mergeCell ref="D13:G13"/>
    <mergeCell ref="D18:G18"/>
    <mergeCell ref="D12:G12"/>
    <mergeCell ref="D8:G8"/>
    <mergeCell ref="D28:G28"/>
    <mergeCell ref="D29:G29"/>
    <mergeCell ref="D7:G7"/>
    <mergeCell ref="D27:G27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január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2025-03-11T10:01:16Z</dcterms:modified>
</cp:coreProperties>
</file>