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Verejny\EKONOM\OBJEDNAVKY 2025\"/>
    </mc:Choice>
  </mc:AlternateContent>
  <xr:revisionPtr revIDLastSave="0" documentId="13_ncr:1_{6FD49BA8-226A-4228-8534-C35010BCBE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arec" sheetId="2" r:id="rId1"/>
    <sheet name="Hárok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2" l="1"/>
  <c r="I44" i="2" s="1"/>
  <c r="J43" i="2" l="1"/>
  <c r="I43" i="2" s="1"/>
  <c r="J42" i="2" l="1"/>
  <c r="I42" i="2" s="1"/>
  <c r="J26" i="2" l="1"/>
  <c r="I26" i="2" s="1"/>
  <c r="J17" i="2" l="1"/>
  <c r="I17" i="2" s="1"/>
  <c r="J8" i="2" l="1"/>
  <c r="I8" i="2" s="1"/>
  <c r="J37" i="2" l="1"/>
  <c r="I37" i="2" s="1"/>
  <c r="J15" i="2" l="1"/>
  <c r="I15" i="2" s="1"/>
  <c r="J6" i="2" l="1"/>
  <c r="I6" i="2" s="1"/>
  <c r="J16" i="2" l="1"/>
  <c r="I16" i="2" s="1"/>
  <c r="J7" i="2" l="1"/>
  <c r="I7" i="2" s="1"/>
  <c r="J14" i="2" l="1"/>
  <c r="I14" i="2" s="1"/>
  <c r="J5" i="2" l="1"/>
  <c r="I5" i="2" s="1"/>
  <c r="J13" i="2" l="1"/>
  <c r="I13" i="2" s="1"/>
  <c r="J40" i="2" l="1"/>
  <c r="I40" i="2" s="1"/>
  <c r="J36" i="2"/>
  <c r="I36" i="2" s="1"/>
  <c r="H35" i="2" l="1"/>
  <c r="I35" i="2" s="1"/>
  <c r="I34" i="2" l="1"/>
  <c r="J33" i="2" l="1"/>
  <c r="I33" i="2" s="1"/>
  <c r="J30" i="2"/>
  <c r="I30" i="2" s="1"/>
  <c r="J29" i="2" l="1"/>
  <c r="I29" i="2" s="1"/>
  <c r="J28" i="2" l="1"/>
  <c r="I28" i="2" s="1"/>
  <c r="J25" i="2"/>
  <c r="I25" i="2" s="1"/>
  <c r="I22" i="2" l="1"/>
  <c r="J21" i="2"/>
  <c r="I21" i="2" s="1"/>
  <c r="J20" i="2" l="1"/>
  <c r="I20" i="2" s="1"/>
  <c r="J19" i="2" l="1"/>
  <c r="I19" i="2" s="1"/>
</calcChain>
</file>

<file path=xl/sharedStrings.xml><?xml version="1.0" encoding="utf-8"?>
<sst xmlns="http://schemas.openxmlformats.org/spreadsheetml/2006/main" count="322" uniqueCount="163">
  <si>
    <t>3</t>
  </si>
  <si>
    <t>4</t>
  </si>
  <si>
    <t>6a</t>
  </si>
  <si>
    <t>6b</t>
  </si>
  <si>
    <t>8a/8b</t>
  </si>
  <si>
    <t>Číslo objednávky</t>
  </si>
  <si>
    <t>Popis plnenia</t>
  </si>
  <si>
    <t>Suma bez DPH</t>
  </si>
  <si>
    <t>DPH</t>
  </si>
  <si>
    <t>Suma s DPH</t>
  </si>
  <si>
    <t>Zmluva</t>
  </si>
  <si>
    <t xml:space="preserve">Dátum </t>
  </si>
  <si>
    <t>Dodávateľ</t>
  </si>
  <si>
    <t>Adresa</t>
  </si>
  <si>
    <t>IČO</t>
  </si>
  <si>
    <t>meno a funkcia FO, ktorá objednávku podpísala</t>
  </si>
  <si>
    <t>akcia/podujatie/účel</t>
  </si>
  <si>
    <t>Ing. Beata Matušková Watzkeová                                   vedúci manažér EOaSS</t>
  </si>
  <si>
    <t>1</t>
  </si>
  <si>
    <t>2</t>
  </si>
  <si>
    <t>služby</t>
  </si>
  <si>
    <t>režijný materiál</t>
  </si>
  <si>
    <t>3D-Group s.r.o.</t>
  </si>
  <si>
    <t>Veternicová 1, 841 05 Bratislava</t>
  </si>
  <si>
    <t>sústredenie/ súťaž</t>
  </si>
  <si>
    <t>Slovenský stolnotenisový zväz</t>
  </si>
  <si>
    <t>30806836</t>
  </si>
  <si>
    <t>LEAS Group s.r.o.</t>
  </si>
  <si>
    <t>53559738</t>
  </si>
  <si>
    <t>Drogeria u Kovára s.r.o.</t>
  </si>
  <si>
    <t>Kuklovská 2, 841 04 Bratislava</t>
  </si>
  <si>
    <t>45641242</t>
  </si>
  <si>
    <t>Muštová 14/B, 900 28, Ivanka pri Dunaji</t>
  </si>
  <si>
    <t>TOP TÍM</t>
  </si>
  <si>
    <t>Harrmed Medical</t>
  </si>
  <si>
    <t>Šulekova 2, 811 06 Bratislava</t>
  </si>
  <si>
    <t>Elektrárenská 12092, 831 04 Bratislava</t>
  </si>
  <si>
    <t>konferencia</t>
  </si>
  <si>
    <t>11032025</t>
  </si>
  <si>
    <t>Športové potreby: trening záťaž. sane; silové náradie</t>
  </si>
  <si>
    <t>Športové pomôcky: Assault AirBike Elite  + doprava</t>
  </si>
  <si>
    <t>Športovo potreby: proteín, vitamín C, D, magnesium</t>
  </si>
  <si>
    <t>Lactate Scout Sport test strips</t>
  </si>
  <si>
    <t>Bio G, spol. s r.o.</t>
  </si>
  <si>
    <t>34123415</t>
  </si>
  <si>
    <t>12032025</t>
  </si>
  <si>
    <t>Zabezpečenie služieb mentálneho kouča v mesiacoch apríl až august 2025</t>
  </si>
  <si>
    <t>Škola úspechu s.r.o.</t>
  </si>
  <si>
    <t>Záhradnícka 9, 811 07 Bratislava</t>
  </si>
  <si>
    <t>52524671</t>
  </si>
  <si>
    <t>13032025</t>
  </si>
  <si>
    <t>Ubytovanie pre športovca J. Goldír v Otočec (Slovinsko) v termíne 29.03.2025 až 01.04.2025</t>
  </si>
  <si>
    <t>Černockého 7729/6, 831 53 Bratislava</t>
  </si>
  <si>
    <t>MDG Events s.r.o.</t>
  </si>
  <si>
    <t>Silvánová 29, 902 01 Pezinok</t>
  </si>
  <si>
    <t>14032025</t>
  </si>
  <si>
    <t>športový materiál</t>
  </si>
  <si>
    <t>Reklamné predmety: čelenka senior sport NŠC / plnenie z RD</t>
  </si>
  <si>
    <t>Espresso SK s.r.o.</t>
  </si>
  <si>
    <t>Geologická 1F, 821 06 Bratislava</t>
  </si>
  <si>
    <t>36769304</t>
  </si>
  <si>
    <t>18032025</t>
  </si>
  <si>
    <t>Zelletten buničinatá vata 13356</t>
  </si>
  <si>
    <t>64085210</t>
  </si>
  <si>
    <t>55942695</t>
  </si>
  <si>
    <t>Zabezpečenie podujatia ,,Konferencia so SADA" / plnenie z RD</t>
  </si>
  <si>
    <t>19032025</t>
  </si>
  <si>
    <t>Zabezpečenie podujatia ,,Workshop športovci NŠC"  /plnenie            z RD</t>
  </si>
  <si>
    <t>Reklamné predmety: papierové tašky / plnenie z RD</t>
  </si>
  <si>
    <t>25032025</t>
  </si>
  <si>
    <t>Prenájom plaveckých dráh pre L. Krajčovičová na mesiac                        apríl 2025</t>
  </si>
  <si>
    <t>X-BIONIC SPHERE a.s.</t>
  </si>
  <si>
    <t>Dubova 33/A, 931 01 Šamorín</t>
  </si>
  <si>
    <t>46640134</t>
  </si>
  <si>
    <t>Organizačné zabezpečenie Medzinárodného kongresu telovýchovného lekárstva (10.4.2025 - 11.4.2025)</t>
  </si>
  <si>
    <t>Slovenská spoločnosť telovýchovného lekárstva</t>
  </si>
  <si>
    <t>Devínska cesta 92, 841 04 Bratislava</t>
  </si>
  <si>
    <t>17317932</t>
  </si>
  <si>
    <t>Zabezpečenie stravovania pre lektorov v termíne 4.4.2025 až 6.4.2025</t>
  </si>
  <si>
    <t>inovačné vzdelávanie</t>
  </si>
  <si>
    <t>GastroOn s.r.o.</t>
  </si>
  <si>
    <t>Liptovská Lúžna 1123,                                 034 72 Liptovská Lúžna</t>
  </si>
  <si>
    <t>52261484</t>
  </si>
  <si>
    <t>Tonery</t>
  </si>
  <si>
    <t>Alza.cz</t>
  </si>
  <si>
    <t>Játeční 33a, 170 00 Praha 7, ČR</t>
  </si>
  <si>
    <t>27082440</t>
  </si>
  <si>
    <t>24032025</t>
  </si>
  <si>
    <t>Prenájom technického vybavenia, produkcia a postprodukcia; prenájom audiotechniky, svietiel a videotechniky - 1 epizóda - M. Buršíková</t>
  </si>
  <si>
    <t>podcast</t>
  </si>
  <si>
    <t>Promovie s.r.o.</t>
  </si>
  <si>
    <t>Bradáčova 2, 851 02 Bratislava</t>
  </si>
  <si>
    <t>48029645</t>
  </si>
  <si>
    <t>Príprava a realizácia audiovizuálneho diela, príprava obsahu podcastu a príprava scenára - 1 epizoda - M. Buršíková</t>
  </si>
  <si>
    <t>Rastislav Konečný</t>
  </si>
  <si>
    <t>Lánska 933/21,                                                  017 01 Považská Bystrica</t>
  </si>
  <si>
    <t>52145620</t>
  </si>
  <si>
    <t>31032025</t>
  </si>
  <si>
    <t>prenájom bedmintonových kurtov 3.5.2025 a  4.5.2025 ; ubytovanie zamestnanca NŠC na 2 noci</t>
  </si>
  <si>
    <t>ARENA ostrov</t>
  </si>
  <si>
    <t>Zamarovce, ul. Ostorv 363, 911 05 Trenčín - Zamarovce</t>
  </si>
  <si>
    <t>55954421</t>
  </si>
  <si>
    <t>Parkovanie pre prednášajúcich</t>
  </si>
  <si>
    <t>Eurohotel, a.s.</t>
  </si>
  <si>
    <t>Vajnorská 98/C, 831 04 Bratislava</t>
  </si>
  <si>
    <t>MŠPORT s.r.o.</t>
  </si>
  <si>
    <t>marketing</t>
  </si>
  <si>
    <t>Prehľad objednávok - marec 2025</t>
  </si>
  <si>
    <t>28032025</t>
  </si>
  <si>
    <t>Podpora ISŠ, nahadzovanie nových RPO do RPOŠ, telefonická podpora a konzultácie, export aktívnych športovcov, export zväzov a ich počty na mesiac apríl 2025</t>
  </si>
  <si>
    <t>ISŠ</t>
  </si>
  <si>
    <t>STENGL a.s.</t>
  </si>
  <si>
    <t>Žižkova 26, 811 02 Bratislava</t>
  </si>
  <si>
    <t>35873426</t>
  </si>
  <si>
    <t>06032025</t>
  </si>
  <si>
    <t>Zdravotnícky materiál</t>
  </si>
  <si>
    <t>Zdravotnícky materiál: rukavice Softhand Latex</t>
  </si>
  <si>
    <t>Zdravotnícky materiál: jednorazové lancety</t>
  </si>
  <si>
    <t>Intes Poprad</t>
  </si>
  <si>
    <t>Námestie svätého Egídia 95,                        058 01 Poprad</t>
  </si>
  <si>
    <t>Ubytovanie pre 1 osobu v termíne 02.05.2025 až 04.05.2025</t>
  </si>
  <si>
    <t>Ostrov 363, 911 05 Trenčín-Zamarovce</t>
  </si>
  <si>
    <t>5</t>
  </si>
  <si>
    <t>Prenájom priestorov Slovenského olympijského a športového múzea v termíne 28.3.2025 Workshop pre športovcov</t>
  </si>
  <si>
    <t>Slovenská olympijská marketingová a.s.</t>
  </si>
  <si>
    <t>Olympijské námestie 14290/1,                  831 04 Bratislava</t>
  </si>
  <si>
    <t>Spracovanie mzdového prehľadu 2025 a podkladov k účtovnej závierke za rok 2024</t>
  </si>
  <si>
    <t>Zuzana Urbanovičová</t>
  </si>
  <si>
    <t>A. Hlinku 298/16, 900 84 Kaplná</t>
  </si>
  <si>
    <t>03032025</t>
  </si>
  <si>
    <t>Regal system v200, s 150, 3W 2x full, Regal system v110, s 150, Stojan na tyče</t>
  </si>
  <si>
    <t>TEAM SLOVAKIA / TOPTÍM</t>
  </si>
  <si>
    <t>07032025</t>
  </si>
  <si>
    <t>Jerk Box Sada, Rebriny s multigrip hrazdou</t>
  </si>
  <si>
    <t>10032025</t>
  </si>
  <si>
    <t>AVS Investments s.r.o.</t>
  </si>
  <si>
    <t>Záhradná 768/31, 900 81 Šenkvice</t>
  </si>
  <si>
    <t>PR služby Workshop (mentálna príprava + výživa), Workshop (kariéra po kariére), oceňovanie ,,Športovec NŠC 2024", konferencia so SADA, Workshop (mentálna príprava + regenerácia)</t>
  </si>
  <si>
    <t>Športový materiál: Medicinball 3,4,5,6,7,8,9,10 kg, Dbl. hand. primal mediceneball 3,4,5,6,7,8,9,10 kg, Medicinbal S lam Ball 5, 10, 15, 20 kg</t>
  </si>
  <si>
    <t>CARFIN s.r.o.</t>
  </si>
  <si>
    <t>Nevädzova 6F, 821 01 Bratislava</t>
  </si>
  <si>
    <t>Športový materiál: Wahoo Kickr Core smart bike trainer, Rám bicykla pre Wahoo Kickr Core, Wahoo Kickr climb simulator, Wahoo Headwind Bluethooth Fan</t>
  </si>
  <si>
    <t>Výživové doplnky: Enervit Performance Bar, Enervit Competition Bar, Enervit Protein 50% Bar, Enervit Power Crunchy Bar</t>
  </si>
  <si>
    <t>Výživové doplnky: Omega 3, 250 ml, Enerevit R2, regeneračný drink 400 g, Enerevit After Sport Drink 10x15 g</t>
  </si>
  <si>
    <t>27032025</t>
  </si>
  <si>
    <t>Projekt pre stavebné povolenie diagn.tren.centrum, inžiniering</t>
  </si>
  <si>
    <t>FMK s.r.o.</t>
  </si>
  <si>
    <t>Černyševského 1281/35,                          851 01 Bratislava</t>
  </si>
  <si>
    <t>46960376</t>
  </si>
  <si>
    <t>04032025</t>
  </si>
  <si>
    <t>Športový materiál: Žinenka Master Comfort Line R80, Plyoboxy, Farmer Carry</t>
  </si>
  <si>
    <t>Športový materiál: Stojan na split squat, Taktická záťažová vesta, Bosu PRO Original, Polohovateľná kladka</t>
  </si>
  <si>
    <t>Povex s.r.o.</t>
  </si>
  <si>
    <t>Nevädzová 17211/6F, 821 01 Bratislava</t>
  </si>
  <si>
    <t>44416326</t>
  </si>
  <si>
    <t>Dezinfekcia a upratovanie administratívnych priestorov, kliniky a diagnostického oddelenia v mesiaci marec 2025</t>
  </si>
  <si>
    <t>Dezinfekcia administratívnych priestorov, kliniky a diagnostického oddelenia v mesiaci apríl 2025</t>
  </si>
  <si>
    <t>Čistiace a upratovacie práce administratívnych priestorov a diagnostického oddelenia v mesiaci apríl 2025</t>
  </si>
  <si>
    <t>6</t>
  </si>
  <si>
    <t>Správa web stránky NŠC, Technická podpora webu, programátorské IT práce</t>
  </si>
  <si>
    <t>Verteco s.r.o.</t>
  </si>
  <si>
    <t>Novosady 925/17, 962 12 Detva</t>
  </si>
  <si>
    <t>51649608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</si>
</sst>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316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44" fontId="12" fillId="0" borderId="0" xfId="0" applyNumberFormat="1" applyFont="1" applyAlignment="1">
      <alignment horizontal="center" vertical="center"/>
    </xf>
    <xf numFmtId="44" fontId="16" fillId="0" borderId="0" xfId="0" applyNumberFormat="1" applyFont="1" applyAlignment="1">
      <alignment horizontal="center" vertical="center"/>
    </xf>
    <xf numFmtId="44" fontId="16" fillId="0" borderId="6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49" fontId="17" fillId="0" borderId="6" xfId="0" applyNumberFormat="1" applyFont="1" applyBorder="1" applyAlignment="1">
      <alignment horizontal="right" vertical="center" wrapText="1"/>
    </xf>
    <xf numFmtId="2" fontId="17" fillId="0" borderId="6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5" fontId="12" fillId="0" borderId="1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44" fontId="8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right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4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4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64" fontId="3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7" fontId="3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zoomScale="85" zoomScaleNormal="85" workbookViewId="0">
      <selection activeCell="C49" sqref="C49"/>
    </sheetView>
  </sheetViews>
  <sheetFormatPr defaultColWidth="9.1796875" defaultRowHeight="15.5" x14ac:dyDescent="0.35"/>
  <cols>
    <col min="1" max="1" width="11.1796875" style="2" customWidth="1"/>
    <col min="2" max="2" width="2.81640625" style="2" customWidth="1"/>
    <col min="3" max="3" width="52.1796875" style="5" customWidth="1"/>
    <col min="4" max="4" width="3" style="5" bestFit="1" customWidth="1"/>
    <col min="5" max="5" width="2.1796875" style="5" bestFit="1" customWidth="1"/>
    <col min="6" max="6" width="4" style="5" bestFit="1" customWidth="1"/>
    <col min="7" max="7" width="5" style="5" bestFit="1" customWidth="1"/>
    <col min="8" max="8" width="12.1796875" style="18" bestFit="1" customWidth="1"/>
    <col min="9" max="9" width="12.81640625" style="31" bestFit="1" customWidth="1"/>
    <col min="10" max="10" width="13.1796875" style="39" bestFit="1" customWidth="1"/>
    <col min="11" max="11" width="9.1796875" style="3"/>
    <col min="12" max="12" width="13.81640625" style="2" customWidth="1"/>
    <col min="13" max="13" width="28" style="18" customWidth="1"/>
    <col min="14" max="14" width="32.81640625" style="18" customWidth="1"/>
    <col min="15" max="15" width="10.1796875" style="2" bestFit="1" customWidth="1"/>
    <col min="16" max="16" width="26.81640625" style="5" customWidth="1"/>
    <col min="17" max="16384" width="9.1796875" style="2"/>
  </cols>
  <sheetData>
    <row r="1" spans="1:16" x14ac:dyDescent="0.35">
      <c r="A1" s="44" t="s">
        <v>107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6" thickBot="1" x14ac:dyDescent="0.4">
      <c r="A2" s="3"/>
      <c r="B2" s="4"/>
      <c r="D2" s="6"/>
      <c r="E2" s="7"/>
      <c r="F2" s="8"/>
      <c r="G2" s="8"/>
      <c r="H2" s="9"/>
      <c r="I2" s="32"/>
      <c r="J2" s="35"/>
      <c r="K2" s="1"/>
      <c r="L2" s="10"/>
      <c r="M2" s="11"/>
      <c r="N2" s="11"/>
    </row>
    <row r="3" spans="1:16" s="18" customFormat="1" ht="16" thickBot="1" x14ac:dyDescent="0.4">
      <c r="A3" s="45">
        <v>1</v>
      </c>
      <c r="B3" s="46"/>
      <c r="C3" s="12">
        <v>2</v>
      </c>
      <c r="D3" s="47"/>
      <c r="E3" s="48"/>
      <c r="F3" s="48"/>
      <c r="G3" s="48"/>
      <c r="H3" s="13"/>
      <c r="I3" s="33"/>
      <c r="J3" s="36" t="s">
        <v>0</v>
      </c>
      <c r="K3" s="13" t="s">
        <v>1</v>
      </c>
      <c r="L3" s="14">
        <v>5</v>
      </c>
      <c r="M3" s="15" t="s">
        <v>2</v>
      </c>
      <c r="N3" s="16" t="s">
        <v>3</v>
      </c>
      <c r="O3" s="14">
        <v>7</v>
      </c>
      <c r="P3" s="17" t="s">
        <v>4</v>
      </c>
    </row>
    <row r="4" spans="1:16" s="18" customFormat="1" ht="31" x14ac:dyDescent="0.35">
      <c r="A4" s="49" t="s">
        <v>5</v>
      </c>
      <c r="B4" s="50"/>
      <c r="C4" s="12" t="s">
        <v>6</v>
      </c>
      <c r="D4" s="47" t="s">
        <v>16</v>
      </c>
      <c r="E4" s="48"/>
      <c r="F4" s="48"/>
      <c r="G4" s="48"/>
      <c r="H4" s="19" t="s">
        <v>7</v>
      </c>
      <c r="I4" s="33" t="s">
        <v>8</v>
      </c>
      <c r="J4" s="37" t="s">
        <v>9</v>
      </c>
      <c r="K4" s="13" t="s">
        <v>10</v>
      </c>
      <c r="L4" s="20" t="s">
        <v>11</v>
      </c>
      <c r="M4" s="20" t="s">
        <v>12</v>
      </c>
      <c r="N4" s="20" t="s">
        <v>13</v>
      </c>
      <c r="O4" s="20" t="s">
        <v>14</v>
      </c>
      <c r="P4" s="21" t="s">
        <v>15</v>
      </c>
    </row>
    <row r="5" spans="1:16" s="18" customFormat="1" ht="45.65" customHeight="1" x14ac:dyDescent="0.35">
      <c r="A5" s="22" t="s">
        <v>129</v>
      </c>
      <c r="B5" s="23" t="s">
        <v>18</v>
      </c>
      <c r="C5" s="24" t="s">
        <v>130</v>
      </c>
      <c r="D5" s="41" t="s">
        <v>131</v>
      </c>
      <c r="E5" s="42"/>
      <c r="F5" s="42"/>
      <c r="G5" s="43"/>
      <c r="H5" s="25">
        <v>8036.2</v>
      </c>
      <c r="I5" s="25">
        <f>J5-H5</f>
        <v>1848.326</v>
      </c>
      <c r="J5" s="34">
        <f>H5*1.23</f>
        <v>9884.5259999999998</v>
      </c>
      <c r="K5" s="26"/>
      <c r="L5" s="27">
        <v>45719</v>
      </c>
      <c r="M5" s="28" t="s">
        <v>22</v>
      </c>
      <c r="N5" s="28" t="s">
        <v>23</v>
      </c>
      <c r="O5" s="28">
        <v>44101414</v>
      </c>
      <c r="P5" s="28" t="s">
        <v>17</v>
      </c>
    </row>
    <row r="6" spans="1:16" s="18" customFormat="1" ht="45.65" customHeight="1" x14ac:dyDescent="0.35">
      <c r="A6" s="22" t="s">
        <v>129</v>
      </c>
      <c r="B6" s="23" t="s">
        <v>19</v>
      </c>
      <c r="C6" s="24" t="s">
        <v>142</v>
      </c>
      <c r="D6" s="41" t="s">
        <v>131</v>
      </c>
      <c r="E6" s="42"/>
      <c r="F6" s="42"/>
      <c r="G6" s="43"/>
      <c r="H6" s="25">
        <v>9760</v>
      </c>
      <c r="I6" s="25">
        <f>J6-H6</f>
        <v>2244.7999999999993</v>
      </c>
      <c r="J6" s="34">
        <f>H6*1.23</f>
        <v>12004.8</v>
      </c>
      <c r="K6" s="26"/>
      <c r="L6" s="27">
        <v>45719</v>
      </c>
      <c r="M6" s="28" t="s">
        <v>29</v>
      </c>
      <c r="N6" s="28" t="s">
        <v>30</v>
      </c>
      <c r="O6" s="28">
        <v>45641242</v>
      </c>
      <c r="P6" s="28" t="s">
        <v>17</v>
      </c>
    </row>
    <row r="7" spans="1:16" s="18" customFormat="1" ht="45.65" customHeight="1" x14ac:dyDescent="0.35">
      <c r="A7" s="22" t="s">
        <v>129</v>
      </c>
      <c r="B7" s="23" t="s">
        <v>0</v>
      </c>
      <c r="C7" s="24" t="s">
        <v>138</v>
      </c>
      <c r="D7" s="41" t="s">
        <v>131</v>
      </c>
      <c r="E7" s="42"/>
      <c r="F7" s="42"/>
      <c r="G7" s="43"/>
      <c r="H7" s="25">
        <v>9899.8799999999992</v>
      </c>
      <c r="I7" s="25">
        <f>J7-H7</f>
        <v>2276.9723999999987</v>
      </c>
      <c r="J7" s="34">
        <f>H7*1.23</f>
        <v>12176.852399999998</v>
      </c>
      <c r="K7" s="26"/>
      <c r="L7" s="27">
        <v>45719</v>
      </c>
      <c r="M7" s="28" t="s">
        <v>139</v>
      </c>
      <c r="N7" s="28" t="s">
        <v>140</v>
      </c>
      <c r="O7" s="28">
        <v>51785757</v>
      </c>
      <c r="P7" s="28" t="s">
        <v>17</v>
      </c>
    </row>
    <row r="8" spans="1:16" s="18" customFormat="1" ht="45.65" customHeight="1" x14ac:dyDescent="0.35">
      <c r="A8" s="22" t="s">
        <v>149</v>
      </c>
      <c r="B8" s="23" t="s">
        <v>18</v>
      </c>
      <c r="C8" s="24" t="s">
        <v>150</v>
      </c>
      <c r="D8" s="41" t="s">
        <v>131</v>
      </c>
      <c r="E8" s="42"/>
      <c r="F8" s="42"/>
      <c r="G8" s="43"/>
      <c r="H8" s="25">
        <v>8135.8</v>
      </c>
      <c r="I8" s="25">
        <f>J8-H8</f>
        <v>1871.2339999999995</v>
      </c>
      <c r="J8" s="34">
        <f>H8*1.23</f>
        <v>10007.034</v>
      </c>
      <c r="K8" s="26"/>
      <c r="L8" s="27">
        <v>45720</v>
      </c>
      <c r="M8" s="28" t="s">
        <v>27</v>
      </c>
      <c r="N8" s="28" t="s">
        <v>32</v>
      </c>
      <c r="O8" s="28">
        <v>53559738</v>
      </c>
      <c r="P8" s="28" t="s">
        <v>17</v>
      </c>
    </row>
    <row r="9" spans="1:16" s="18" customFormat="1" ht="43.5" x14ac:dyDescent="0.35">
      <c r="A9" s="22" t="s">
        <v>114</v>
      </c>
      <c r="B9" s="23" t="s">
        <v>18</v>
      </c>
      <c r="C9" s="24" t="s">
        <v>126</v>
      </c>
      <c r="D9" s="41" t="s">
        <v>20</v>
      </c>
      <c r="E9" s="42"/>
      <c r="F9" s="42"/>
      <c r="G9" s="43"/>
      <c r="H9" s="25">
        <v>450</v>
      </c>
      <c r="I9" s="25">
        <v>0</v>
      </c>
      <c r="J9" s="34">
        <v>450</v>
      </c>
      <c r="K9" s="26"/>
      <c r="L9" s="27">
        <v>45722</v>
      </c>
      <c r="M9" s="28" t="s">
        <v>127</v>
      </c>
      <c r="N9" s="28" t="s">
        <v>128</v>
      </c>
      <c r="O9" s="28">
        <v>47397047</v>
      </c>
      <c r="P9" s="28" t="s">
        <v>17</v>
      </c>
    </row>
    <row r="10" spans="1:16" s="18" customFormat="1" ht="43.5" x14ac:dyDescent="0.35">
      <c r="A10" s="22" t="s">
        <v>114</v>
      </c>
      <c r="B10" s="23" t="s">
        <v>19</v>
      </c>
      <c r="C10" s="24" t="s">
        <v>117</v>
      </c>
      <c r="D10" s="41" t="s">
        <v>21</v>
      </c>
      <c r="E10" s="42"/>
      <c r="F10" s="42"/>
      <c r="G10" s="43"/>
      <c r="H10" s="25">
        <v>72</v>
      </c>
      <c r="I10" s="25">
        <v>0</v>
      </c>
      <c r="J10" s="34">
        <v>72</v>
      </c>
      <c r="K10" s="26"/>
      <c r="L10" s="27">
        <v>45722</v>
      </c>
      <c r="M10" s="28" t="s">
        <v>118</v>
      </c>
      <c r="N10" s="28" t="s">
        <v>119</v>
      </c>
      <c r="O10" s="28">
        <v>36449814</v>
      </c>
      <c r="P10" s="28" t="s">
        <v>17</v>
      </c>
    </row>
    <row r="11" spans="1:16" s="18" customFormat="1" ht="43.5" x14ac:dyDescent="0.35">
      <c r="A11" s="22" t="s">
        <v>114</v>
      </c>
      <c r="B11" s="23" t="s">
        <v>0</v>
      </c>
      <c r="C11" s="24" t="s">
        <v>116</v>
      </c>
      <c r="D11" s="41" t="s">
        <v>21</v>
      </c>
      <c r="E11" s="42"/>
      <c r="F11" s="42"/>
      <c r="G11" s="43"/>
      <c r="H11" s="25">
        <v>70</v>
      </c>
      <c r="I11" s="25">
        <v>0</v>
      </c>
      <c r="J11" s="34">
        <v>70</v>
      </c>
      <c r="K11" s="26"/>
      <c r="L11" s="27">
        <v>45722</v>
      </c>
      <c r="M11" s="28" t="s">
        <v>34</v>
      </c>
      <c r="N11" s="28" t="s">
        <v>35</v>
      </c>
      <c r="O11" s="28">
        <v>64085210</v>
      </c>
      <c r="P11" s="28" t="s">
        <v>17</v>
      </c>
    </row>
    <row r="12" spans="1:16" s="18" customFormat="1" ht="43.5" x14ac:dyDescent="0.35">
      <c r="A12" s="22" t="s">
        <v>114</v>
      </c>
      <c r="B12" s="23" t="s">
        <v>1</v>
      </c>
      <c r="C12" s="24" t="s">
        <v>115</v>
      </c>
      <c r="D12" s="41" t="s">
        <v>21</v>
      </c>
      <c r="E12" s="42"/>
      <c r="F12" s="42"/>
      <c r="G12" s="43"/>
      <c r="H12" s="25">
        <v>835.36</v>
      </c>
      <c r="I12" s="25">
        <v>0</v>
      </c>
      <c r="J12" s="34">
        <v>835.36</v>
      </c>
      <c r="K12" s="26"/>
      <c r="L12" s="27">
        <v>45722</v>
      </c>
      <c r="M12" s="28" t="s">
        <v>43</v>
      </c>
      <c r="N12" s="28" t="s">
        <v>36</v>
      </c>
      <c r="O12" s="28">
        <v>34123415</v>
      </c>
      <c r="P12" s="28" t="s">
        <v>17</v>
      </c>
    </row>
    <row r="13" spans="1:16" s="18" customFormat="1" ht="43.5" x14ac:dyDescent="0.35">
      <c r="A13" s="22" t="s">
        <v>114</v>
      </c>
      <c r="B13" s="23" t="s">
        <v>122</v>
      </c>
      <c r="C13" s="24" t="s">
        <v>123</v>
      </c>
      <c r="D13" s="41" t="s">
        <v>20</v>
      </c>
      <c r="E13" s="42"/>
      <c r="F13" s="42"/>
      <c r="G13" s="43"/>
      <c r="H13" s="25">
        <v>150</v>
      </c>
      <c r="I13" s="25">
        <f>J13-H13</f>
        <v>34.5</v>
      </c>
      <c r="J13" s="34">
        <f>H13*1.23</f>
        <v>184.5</v>
      </c>
      <c r="K13" s="26"/>
      <c r="L13" s="27">
        <v>45722</v>
      </c>
      <c r="M13" s="28" t="s">
        <v>124</v>
      </c>
      <c r="N13" s="28" t="s">
        <v>125</v>
      </c>
      <c r="O13" s="28">
        <v>35801549</v>
      </c>
      <c r="P13" s="28" t="s">
        <v>17</v>
      </c>
    </row>
    <row r="14" spans="1:16" s="18" customFormat="1" ht="43.5" x14ac:dyDescent="0.35">
      <c r="A14" s="22" t="s">
        <v>132</v>
      </c>
      <c r="B14" s="23" t="s">
        <v>18</v>
      </c>
      <c r="C14" s="24" t="s">
        <v>133</v>
      </c>
      <c r="D14" s="41" t="s">
        <v>33</v>
      </c>
      <c r="E14" s="42"/>
      <c r="F14" s="42"/>
      <c r="G14" s="43"/>
      <c r="H14" s="25">
        <v>9255.7000000000007</v>
      </c>
      <c r="I14" s="25">
        <f>J14-H14</f>
        <v>2128.8109999999997</v>
      </c>
      <c r="J14" s="34">
        <f>H14*1.23</f>
        <v>11384.511</v>
      </c>
      <c r="K14" s="26"/>
      <c r="L14" s="27">
        <v>45723</v>
      </c>
      <c r="M14" s="28" t="s">
        <v>22</v>
      </c>
      <c r="N14" s="28" t="s">
        <v>23</v>
      </c>
      <c r="O14" s="28">
        <v>44101414</v>
      </c>
      <c r="P14" s="28" t="s">
        <v>17</v>
      </c>
    </row>
    <row r="15" spans="1:16" s="18" customFormat="1" ht="43.5" x14ac:dyDescent="0.35">
      <c r="A15" s="22" t="s">
        <v>132</v>
      </c>
      <c r="B15" s="23" t="s">
        <v>19</v>
      </c>
      <c r="C15" s="24" t="s">
        <v>143</v>
      </c>
      <c r="D15" s="41" t="s">
        <v>33</v>
      </c>
      <c r="E15" s="42"/>
      <c r="F15" s="42"/>
      <c r="G15" s="43"/>
      <c r="H15" s="25">
        <v>9298</v>
      </c>
      <c r="I15" s="25">
        <f>J15-H15</f>
        <v>2138.5399999999991</v>
      </c>
      <c r="J15" s="34">
        <f>H15*1.23</f>
        <v>11436.539999999999</v>
      </c>
      <c r="K15" s="26"/>
      <c r="L15" s="27">
        <v>45723</v>
      </c>
      <c r="M15" s="28" t="s">
        <v>29</v>
      </c>
      <c r="N15" s="28" t="s">
        <v>30</v>
      </c>
      <c r="O15" s="28">
        <v>45641242</v>
      </c>
      <c r="P15" s="28" t="s">
        <v>17</v>
      </c>
    </row>
    <row r="16" spans="1:16" s="18" customFormat="1" ht="43.5" x14ac:dyDescent="0.35">
      <c r="A16" s="22" t="s">
        <v>132</v>
      </c>
      <c r="B16" s="23" t="s">
        <v>0</v>
      </c>
      <c r="C16" s="24" t="s">
        <v>141</v>
      </c>
      <c r="D16" s="41" t="s">
        <v>33</v>
      </c>
      <c r="E16" s="42"/>
      <c r="F16" s="42"/>
      <c r="G16" s="43"/>
      <c r="H16" s="25">
        <v>9736</v>
      </c>
      <c r="I16" s="25">
        <f>J16-H16</f>
        <v>2239.2800000000007</v>
      </c>
      <c r="J16" s="34">
        <f>H16*1.23</f>
        <v>11975.28</v>
      </c>
      <c r="K16" s="26"/>
      <c r="L16" s="27">
        <v>45723</v>
      </c>
      <c r="M16" s="28" t="s">
        <v>139</v>
      </c>
      <c r="N16" s="28" t="s">
        <v>140</v>
      </c>
      <c r="O16" s="28">
        <v>51785757</v>
      </c>
      <c r="P16" s="28" t="s">
        <v>17</v>
      </c>
    </row>
    <row r="17" spans="1:16" s="18" customFormat="1" ht="43.5" x14ac:dyDescent="0.35">
      <c r="A17" s="22" t="s">
        <v>132</v>
      </c>
      <c r="B17" s="23" t="s">
        <v>1</v>
      </c>
      <c r="C17" s="24" t="s">
        <v>151</v>
      </c>
      <c r="D17" s="41" t="s">
        <v>33</v>
      </c>
      <c r="E17" s="42"/>
      <c r="F17" s="42"/>
      <c r="G17" s="43"/>
      <c r="H17" s="25">
        <v>9717.2000000000007</v>
      </c>
      <c r="I17" s="25">
        <f>J17-H17</f>
        <v>2234.9560000000001</v>
      </c>
      <c r="J17" s="34">
        <f>H17*1.23</f>
        <v>11952.156000000001</v>
      </c>
      <c r="K17" s="26"/>
      <c r="L17" s="27">
        <v>45723</v>
      </c>
      <c r="M17" s="28" t="s">
        <v>27</v>
      </c>
      <c r="N17" s="28" t="s">
        <v>32</v>
      </c>
      <c r="O17" s="26" t="s">
        <v>28</v>
      </c>
      <c r="P17" s="28" t="s">
        <v>17</v>
      </c>
    </row>
    <row r="18" spans="1:16" s="18" customFormat="1" ht="58" x14ac:dyDescent="0.35">
      <c r="A18" s="22" t="s">
        <v>134</v>
      </c>
      <c r="B18" s="23" t="s">
        <v>18</v>
      </c>
      <c r="C18" s="24" t="s">
        <v>137</v>
      </c>
      <c r="D18" s="41" t="s">
        <v>20</v>
      </c>
      <c r="E18" s="42"/>
      <c r="F18" s="42"/>
      <c r="G18" s="43"/>
      <c r="H18" s="25">
        <v>4218.8999999999996</v>
      </c>
      <c r="I18" s="25">
        <v>0</v>
      </c>
      <c r="J18" s="25">
        <v>4218.8999999999996</v>
      </c>
      <c r="K18" s="26"/>
      <c r="L18" s="27">
        <v>45726</v>
      </c>
      <c r="M18" s="28" t="s">
        <v>135</v>
      </c>
      <c r="N18" s="28" t="s">
        <v>136</v>
      </c>
      <c r="O18" s="28">
        <v>55942610</v>
      </c>
      <c r="P18" s="28" t="s">
        <v>17</v>
      </c>
    </row>
    <row r="19" spans="1:16" s="18" customFormat="1" ht="43.5" x14ac:dyDescent="0.35">
      <c r="A19" s="22" t="s">
        <v>38</v>
      </c>
      <c r="B19" s="23" t="s">
        <v>18</v>
      </c>
      <c r="C19" s="24" t="s">
        <v>39</v>
      </c>
      <c r="D19" s="41" t="s">
        <v>33</v>
      </c>
      <c r="E19" s="42"/>
      <c r="F19" s="42"/>
      <c r="G19" s="43"/>
      <c r="H19" s="25">
        <v>9341</v>
      </c>
      <c r="I19" s="25">
        <f t="shared" ref="I19:I22" si="0">J19-H19</f>
        <v>2148.4300000000003</v>
      </c>
      <c r="J19" s="34">
        <f t="shared" ref="J19:J21" si="1">H19*1.23</f>
        <v>11489.43</v>
      </c>
      <c r="K19" s="26"/>
      <c r="L19" s="27">
        <v>45727</v>
      </c>
      <c r="M19" s="28" t="s">
        <v>22</v>
      </c>
      <c r="N19" s="28" t="s">
        <v>23</v>
      </c>
      <c r="O19" s="28">
        <v>44101414</v>
      </c>
      <c r="P19" s="28" t="s">
        <v>17</v>
      </c>
    </row>
    <row r="20" spans="1:16" s="18" customFormat="1" ht="43.5" customHeight="1" x14ac:dyDescent="0.35">
      <c r="A20" s="22" t="s">
        <v>38</v>
      </c>
      <c r="B20" s="23" t="s">
        <v>19</v>
      </c>
      <c r="C20" s="24" t="s">
        <v>40</v>
      </c>
      <c r="D20" s="41" t="s">
        <v>33</v>
      </c>
      <c r="E20" s="42"/>
      <c r="F20" s="42"/>
      <c r="G20" s="43"/>
      <c r="H20" s="25">
        <v>9940</v>
      </c>
      <c r="I20" s="25">
        <f t="shared" si="0"/>
        <v>2286.2000000000007</v>
      </c>
      <c r="J20" s="34">
        <f t="shared" si="1"/>
        <v>12226.2</v>
      </c>
      <c r="K20" s="26"/>
      <c r="L20" s="27">
        <v>45727</v>
      </c>
      <c r="M20" s="28" t="s">
        <v>27</v>
      </c>
      <c r="N20" s="28" t="s">
        <v>32</v>
      </c>
      <c r="O20" s="26" t="s">
        <v>28</v>
      </c>
      <c r="P20" s="28" t="s">
        <v>17</v>
      </c>
    </row>
    <row r="21" spans="1:16" s="18" customFormat="1" ht="43.5" customHeight="1" x14ac:dyDescent="0.35">
      <c r="A21" s="22" t="s">
        <v>38</v>
      </c>
      <c r="B21" s="23" t="s">
        <v>0</v>
      </c>
      <c r="C21" s="24" t="s">
        <v>41</v>
      </c>
      <c r="D21" s="41" t="s">
        <v>33</v>
      </c>
      <c r="E21" s="42"/>
      <c r="F21" s="42"/>
      <c r="G21" s="43"/>
      <c r="H21" s="25">
        <v>9926</v>
      </c>
      <c r="I21" s="25">
        <f t="shared" si="0"/>
        <v>2282.9799999999996</v>
      </c>
      <c r="J21" s="34">
        <f t="shared" si="1"/>
        <v>12208.98</v>
      </c>
      <c r="K21" s="26"/>
      <c r="L21" s="27">
        <v>45727</v>
      </c>
      <c r="M21" s="28" t="s">
        <v>29</v>
      </c>
      <c r="N21" s="28" t="s">
        <v>30</v>
      </c>
      <c r="O21" s="26" t="s">
        <v>31</v>
      </c>
      <c r="P21" s="28" t="s">
        <v>17</v>
      </c>
    </row>
    <row r="22" spans="1:16" s="18" customFormat="1" ht="43.5" customHeight="1" x14ac:dyDescent="0.35">
      <c r="A22" s="22" t="s">
        <v>38</v>
      </c>
      <c r="B22" s="23" t="s">
        <v>1</v>
      </c>
      <c r="C22" s="24" t="s">
        <v>42</v>
      </c>
      <c r="D22" s="41" t="s">
        <v>21</v>
      </c>
      <c r="E22" s="42"/>
      <c r="F22" s="42"/>
      <c r="G22" s="43"/>
      <c r="H22" s="25">
        <v>270</v>
      </c>
      <c r="I22" s="25">
        <f t="shared" si="0"/>
        <v>13.5</v>
      </c>
      <c r="J22" s="34">
        <v>283.5</v>
      </c>
      <c r="K22" s="26"/>
      <c r="L22" s="27">
        <v>45727</v>
      </c>
      <c r="M22" s="28" t="s">
        <v>43</v>
      </c>
      <c r="N22" s="28" t="s">
        <v>36</v>
      </c>
      <c r="O22" s="26" t="s">
        <v>44</v>
      </c>
      <c r="P22" s="28" t="s">
        <v>17</v>
      </c>
    </row>
    <row r="23" spans="1:16" s="18" customFormat="1" ht="43.5" customHeight="1" x14ac:dyDescent="0.35">
      <c r="A23" s="22" t="s">
        <v>45</v>
      </c>
      <c r="B23" s="23" t="s">
        <v>18</v>
      </c>
      <c r="C23" s="24" t="s">
        <v>46</v>
      </c>
      <c r="D23" s="41" t="s">
        <v>20</v>
      </c>
      <c r="E23" s="42"/>
      <c r="F23" s="42"/>
      <c r="G23" s="43"/>
      <c r="H23" s="25">
        <v>2000</v>
      </c>
      <c r="I23" s="25">
        <v>0</v>
      </c>
      <c r="J23" s="34">
        <v>2000</v>
      </c>
      <c r="K23" s="26"/>
      <c r="L23" s="27">
        <v>45728</v>
      </c>
      <c r="M23" s="28" t="s">
        <v>47</v>
      </c>
      <c r="N23" s="28" t="s">
        <v>48</v>
      </c>
      <c r="O23" s="26" t="s">
        <v>49</v>
      </c>
      <c r="P23" s="28" t="s">
        <v>17</v>
      </c>
    </row>
    <row r="24" spans="1:16" s="18" customFormat="1" ht="43.5" customHeight="1" x14ac:dyDescent="0.35">
      <c r="A24" s="22" t="s">
        <v>50</v>
      </c>
      <c r="B24" s="23" t="s">
        <v>18</v>
      </c>
      <c r="C24" s="24" t="s">
        <v>51</v>
      </c>
      <c r="D24" s="41" t="s">
        <v>24</v>
      </c>
      <c r="E24" s="42"/>
      <c r="F24" s="42"/>
      <c r="G24" s="43"/>
      <c r="H24" s="25">
        <v>540</v>
      </c>
      <c r="I24" s="25">
        <v>0</v>
      </c>
      <c r="J24" s="34">
        <v>540</v>
      </c>
      <c r="K24" s="26"/>
      <c r="L24" s="27">
        <v>45729</v>
      </c>
      <c r="M24" s="28" t="s">
        <v>25</v>
      </c>
      <c r="N24" s="28" t="s">
        <v>52</v>
      </c>
      <c r="O24" s="26" t="s">
        <v>26</v>
      </c>
      <c r="P24" s="28" t="s">
        <v>17</v>
      </c>
    </row>
    <row r="25" spans="1:16" s="18" customFormat="1" ht="43.5" customHeight="1" x14ac:dyDescent="0.35">
      <c r="A25" s="22" t="s">
        <v>55</v>
      </c>
      <c r="B25" s="23" t="s">
        <v>18</v>
      </c>
      <c r="C25" s="24" t="s">
        <v>57</v>
      </c>
      <c r="D25" s="41" t="s">
        <v>56</v>
      </c>
      <c r="E25" s="42"/>
      <c r="F25" s="42"/>
      <c r="G25" s="43"/>
      <c r="H25" s="25">
        <v>7905</v>
      </c>
      <c r="I25" s="25">
        <f>J25-H25</f>
        <v>1818.1499999999996</v>
      </c>
      <c r="J25" s="34">
        <f>H25*1.23</f>
        <v>9723.15</v>
      </c>
      <c r="K25" s="26"/>
      <c r="L25" s="27">
        <v>45730</v>
      </c>
      <c r="M25" s="28" t="s">
        <v>58</v>
      </c>
      <c r="N25" s="28" t="s">
        <v>59</v>
      </c>
      <c r="O25" s="26" t="s">
        <v>60</v>
      </c>
      <c r="P25" s="28" t="s">
        <v>17</v>
      </c>
    </row>
    <row r="26" spans="1:16" s="18" customFormat="1" ht="43.5" customHeight="1" x14ac:dyDescent="0.35">
      <c r="A26" s="22" t="s">
        <v>55</v>
      </c>
      <c r="B26" s="23" t="s">
        <v>19</v>
      </c>
      <c r="C26" s="24" t="s">
        <v>155</v>
      </c>
      <c r="D26" s="41" t="s">
        <v>20</v>
      </c>
      <c r="E26" s="42"/>
      <c r="F26" s="42"/>
      <c r="G26" s="43"/>
      <c r="H26" s="25">
        <v>6410</v>
      </c>
      <c r="I26" s="25">
        <f>J26-H26</f>
        <v>1474.3000000000002</v>
      </c>
      <c r="J26" s="34">
        <f>H26*1.23</f>
        <v>7884.3</v>
      </c>
      <c r="K26" s="26"/>
      <c r="L26" s="27">
        <v>45730</v>
      </c>
      <c r="M26" s="28" t="s">
        <v>152</v>
      </c>
      <c r="N26" s="28" t="s">
        <v>153</v>
      </c>
      <c r="O26" s="26" t="s">
        <v>154</v>
      </c>
      <c r="P26" s="28" t="s">
        <v>17</v>
      </c>
    </row>
    <row r="27" spans="1:16" s="18" customFormat="1" ht="43.5" customHeight="1" x14ac:dyDescent="0.35">
      <c r="A27" s="22" t="s">
        <v>61</v>
      </c>
      <c r="B27" s="23" t="s">
        <v>18</v>
      </c>
      <c r="C27" s="24" t="s">
        <v>62</v>
      </c>
      <c r="D27" s="41" t="s">
        <v>21</v>
      </c>
      <c r="E27" s="42"/>
      <c r="F27" s="42"/>
      <c r="G27" s="43"/>
      <c r="H27" s="25">
        <v>30.8</v>
      </c>
      <c r="I27" s="25">
        <v>0</v>
      </c>
      <c r="J27" s="34">
        <v>30.8</v>
      </c>
      <c r="K27" s="26"/>
      <c r="L27" s="27">
        <v>45734</v>
      </c>
      <c r="M27" s="28" t="s">
        <v>34</v>
      </c>
      <c r="N27" s="28" t="s">
        <v>35</v>
      </c>
      <c r="O27" s="26" t="s">
        <v>63</v>
      </c>
      <c r="P27" s="28" t="s">
        <v>17</v>
      </c>
    </row>
    <row r="28" spans="1:16" s="18" customFormat="1" ht="43.5" customHeight="1" x14ac:dyDescent="0.35">
      <c r="A28" s="22" t="s">
        <v>61</v>
      </c>
      <c r="B28" s="23" t="s">
        <v>19</v>
      </c>
      <c r="C28" s="24" t="s">
        <v>65</v>
      </c>
      <c r="D28" s="41" t="s">
        <v>20</v>
      </c>
      <c r="E28" s="42"/>
      <c r="F28" s="42"/>
      <c r="G28" s="43"/>
      <c r="H28" s="25">
        <v>9500</v>
      </c>
      <c r="I28" s="25">
        <f t="shared" ref="I28:I37" si="2">J28-H28</f>
        <v>2185</v>
      </c>
      <c r="J28" s="34">
        <f>H28*1.23</f>
        <v>11685</v>
      </c>
      <c r="K28" s="26"/>
      <c r="L28" s="27">
        <v>45734</v>
      </c>
      <c r="M28" s="28" t="s">
        <v>53</v>
      </c>
      <c r="N28" s="28" t="s">
        <v>54</v>
      </c>
      <c r="O28" s="26" t="s">
        <v>64</v>
      </c>
      <c r="P28" s="28" t="s">
        <v>17</v>
      </c>
    </row>
    <row r="29" spans="1:16" s="18" customFormat="1" ht="43.5" x14ac:dyDescent="0.35">
      <c r="A29" s="22" t="s">
        <v>66</v>
      </c>
      <c r="B29" s="23" t="s">
        <v>18</v>
      </c>
      <c r="C29" s="24" t="s">
        <v>67</v>
      </c>
      <c r="D29" s="41" t="s">
        <v>20</v>
      </c>
      <c r="E29" s="42"/>
      <c r="F29" s="42"/>
      <c r="G29" s="43"/>
      <c r="H29" s="25">
        <v>4500</v>
      </c>
      <c r="I29" s="25">
        <f t="shared" si="2"/>
        <v>1035</v>
      </c>
      <c r="J29" s="34">
        <f>H29*1.23</f>
        <v>5535</v>
      </c>
      <c r="K29" s="26"/>
      <c r="L29" s="27">
        <v>45735</v>
      </c>
      <c r="M29" s="28" t="s">
        <v>53</v>
      </c>
      <c r="N29" s="28" t="s">
        <v>54</v>
      </c>
      <c r="O29" s="26" t="s">
        <v>64</v>
      </c>
      <c r="P29" s="28" t="s">
        <v>17</v>
      </c>
    </row>
    <row r="30" spans="1:16" s="18" customFormat="1" ht="43.5" x14ac:dyDescent="0.35">
      <c r="A30" s="22" t="s">
        <v>66</v>
      </c>
      <c r="B30" s="23" t="s">
        <v>19</v>
      </c>
      <c r="C30" s="24" t="s">
        <v>68</v>
      </c>
      <c r="D30" s="41" t="s">
        <v>21</v>
      </c>
      <c r="E30" s="42"/>
      <c r="F30" s="42"/>
      <c r="G30" s="43"/>
      <c r="H30" s="25">
        <v>1425</v>
      </c>
      <c r="I30" s="25">
        <f t="shared" si="2"/>
        <v>327.75</v>
      </c>
      <c r="J30" s="34">
        <f>H30*1.23</f>
        <v>1752.75</v>
      </c>
      <c r="K30" s="26"/>
      <c r="L30" s="27">
        <v>45735</v>
      </c>
      <c r="M30" s="28" t="s">
        <v>58</v>
      </c>
      <c r="N30" s="28" t="s">
        <v>59</v>
      </c>
      <c r="O30" s="26" t="s">
        <v>60</v>
      </c>
      <c r="P30" s="28" t="s">
        <v>17</v>
      </c>
    </row>
    <row r="31" spans="1:16" s="18" customFormat="1" ht="43.5" x14ac:dyDescent="0.35">
      <c r="A31" s="22" t="s">
        <v>87</v>
      </c>
      <c r="B31" s="23" t="s">
        <v>18</v>
      </c>
      <c r="C31" s="24" t="s">
        <v>88</v>
      </c>
      <c r="D31" s="41" t="s">
        <v>89</v>
      </c>
      <c r="E31" s="42"/>
      <c r="F31" s="42"/>
      <c r="G31" s="43"/>
      <c r="H31" s="25"/>
      <c r="I31" s="25"/>
      <c r="J31" s="34"/>
      <c r="K31" s="26"/>
      <c r="L31" s="27">
        <v>45740</v>
      </c>
      <c r="M31" s="28" t="s">
        <v>90</v>
      </c>
      <c r="N31" s="28" t="s">
        <v>91</v>
      </c>
      <c r="O31" s="26" t="s">
        <v>92</v>
      </c>
      <c r="P31" s="28" t="s">
        <v>17</v>
      </c>
    </row>
    <row r="32" spans="1:16" s="18" customFormat="1" ht="43.5" x14ac:dyDescent="0.35">
      <c r="A32" s="22" t="s">
        <v>87</v>
      </c>
      <c r="B32" s="23" t="s">
        <v>19</v>
      </c>
      <c r="C32" s="24" t="s">
        <v>93</v>
      </c>
      <c r="D32" s="41" t="s">
        <v>89</v>
      </c>
      <c r="E32" s="42"/>
      <c r="F32" s="42"/>
      <c r="G32" s="43"/>
      <c r="H32" s="25">
        <v>200</v>
      </c>
      <c r="I32" s="25">
        <v>0</v>
      </c>
      <c r="J32" s="34">
        <v>200</v>
      </c>
      <c r="K32" s="26"/>
      <c r="L32" s="27">
        <v>45740</v>
      </c>
      <c r="M32" s="28" t="s">
        <v>94</v>
      </c>
      <c r="N32" s="28" t="s">
        <v>95</v>
      </c>
      <c r="O32" s="26" t="s">
        <v>96</v>
      </c>
      <c r="P32" s="28" t="s">
        <v>17</v>
      </c>
    </row>
    <row r="33" spans="1:16" s="18" customFormat="1" ht="43.5" x14ac:dyDescent="0.35">
      <c r="A33" s="22" t="s">
        <v>69</v>
      </c>
      <c r="B33" s="23" t="s">
        <v>18</v>
      </c>
      <c r="C33" s="24" t="s">
        <v>70</v>
      </c>
      <c r="D33" s="41" t="s">
        <v>24</v>
      </c>
      <c r="E33" s="42"/>
      <c r="F33" s="42"/>
      <c r="G33" s="43"/>
      <c r="H33" s="25">
        <v>500</v>
      </c>
      <c r="I33" s="25">
        <f t="shared" si="2"/>
        <v>115</v>
      </c>
      <c r="J33" s="34">
        <f>H33*1.23</f>
        <v>615</v>
      </c>
      <c r="K33" s="26"/>
      <c r="L33" s="27">
        <v>45741</v>
      </c>
      <c r="M33" s="28" t="s">
        <v>71</v>
      </c>
      <c r="N33" s="28" t="s">
        <v>72</v>
      </c>
      <c r="O33" s="26" t="s">
        <v>73</v>
      </c>
      <c r="P33" s="28" t="s">
        <v>17</v>
      </c>
    </row>
    <row r="34" spans="1:16" s="18" customFormat="1" ht="43.5" x14ac:dyDescent="0.35">
      <c r="A34" s="22" t="s">
        <v>69</v>
      </c>
      <c r="B34" s="23" t="s">
        <v>19</v>
      </c>
      <c r="C34" s="24" t="s">
        <v>74</v>
      </c>
      <c r="D34" s="41" t="s">
        <v>37</v>
      </c>
      <c r="E34" s="42"/>
      <c r="F34" s="42"/>
      <c r="G34" s="43"/>
      <c r="H34" s="25">
        <v>1000</v>
      </c>
      <c r="I34" s="25">
        <f t="shared" si="2"/>
        <v>0</v>
      </c>
      <c r="J34" s="34">
        <v>1000</v>
      </c>
      <c r="K34" s="26"/>
      <c r="L34" s="27">
        <v>45741</v>
      </c>
      <c r="M34" s="28" t="s">
        <v>75</v>
      </c>
      <c r="N34" s="28" t="s">
        <v>76</v>
      </c>
      <c r="O34" s="26" t="s">
        <v>77</v>
      </c>
      <c r="P34" s="28" t="s">
        <v>17</v>
      </c>
    </row>
    <row r="35" spans="1:16" s="18" customFormat="1" ht="43.5" x14ac:dyDescent="0.35">
      <c r="A35" s="22" t="s">
        <v>69</v>
      </c>
      <c r="B35" s="23" t="s">
        <v>0</v>
      </c>
      <c r="C35" s="24" t="s">
        <v>78</v>
      </c>
      <c r="D35" s="41" t="s">
        <v>79</v>
      </c>
      <c r="E35" s="42"/>
      <c r="F35" s="42"/>
      <c r="G35" s="43"/>
      <c r="H35" s="25">
        <f>J35/1.05</f>
        <v>57.142857142857139</v>
      </c>
      <c r="I35" s="25">
        <f t="shared" si="2"/>
        <v>2.8571428571428612</v>
      </c>
      <c r="J35" s="34">
        <v>60</v>
      </c>
      <c r="K35" s="26"/>
      <c r="L35" s="27">
        <v>45741</v>
      </c>
      <c r="M35" s="28" t="s">
        <v>80</v>
      </c>
      <c r="N35" s="28" t="s">
        <v>81</v>
      </c>
      <c r="O35" s="26" t="s">
        <v>82</v>
      </c>
      <c r="P35" s="28" t="s">
        <v>17</v>
      </c>
    </row>
    <row r="36" spans="1:16" s="18" customFormat="1" ht="43.5" x14ac:dyDescent="0.35">
      <c r="A36" s="22" t="s">
        <v>69</v>
      </c>
      <c r="B36" s="23" t="s">
        <v>1</v>
      </c>
      <c r="C36" s="24" t="s">
        <v>83</v>
      </c>
      <c r="D36" s="41" t="s">
        <v>21</v>
      </c>
      <c r="E36" s="42"/>
      <c r="F36" s="42"/>
      <c r="G36" s="43"/>
      <c r="H36" s="25">
        <v>801.46</v>
      </c>
      <c r="I36" s="25">
        <f t="shared" si="2"/>
        <v>184.33579999999995</v>
      </c>
      <c r="J36" s="34">
        <f>H36*1.23</f>
        <v>985.79579999999999</v>
      </c>
      <c r="K36" s="26"/>
      <c r="L36" s="27">
        <v>45741</v>
      </c>
      <c r="M36" s="28" t="s">
        <v>84</v>
      </c>
      <c r="N36" s="28" t="s">
        <v>85</v>
      </c>
      <c r="O36" s="26" t="s">
        <v>86</v>
      </c>
      <c r="P36" s="28" t="s">
        <v>17</v>
      </c>
    </row>
    <row r="37" spans="1:16" s="18" customFormat="1" ht="43.5" x14ac:dyDescent="0.35">
      <c r="A37" s="22" t="s">
        <v>144</v>
      </c>
      <c r="B37" s="23" t="s">
        <v>18</v>
      </c>
      <c r="C37" s="24" t="s">
        <v>145</v>
      </c>
      <c r="D37" s="41" t="s">
        <v>20</v>
      </c>
      <c r="E37" s="42"/>
      <c r="F37" s="42"/>
      <c r="G37" s="43"/>
      <c r="H37" s="25">
        <v>36440</v>
      </c>
      <c r="I37" s="25">
        <f t="shared" si="2"/>
        <v>8381.1999999999971</v>
      </c>
      <c r="J37" s="34">
        <f>H37*1.23</f>
        <v>44821.2</v>
      </c>
      <c r="K37" s="26"/>
      <c r="L37" s="27">
        <v>45743</v>
      </c>
      <c r="M37" s="28" t="s">
        <v>146</v>
      </c>
      <c r="N37" s="28" t="s">
        <v>147</v>
      </c>
      <c r="O37" s="26" t="s">
        <v>148</v>
      </c>
      <c r="P37" s="28" t="s">
        <v>17</v>
      </c>
    </row>
    <row r="38" spans="1:16" s="18" customFormat="1" ht="43.5" x14ac:dyDescent="0.35">
      <c r="A38" s="22" t="s">
        <v>108</v>
      </c>
      <c r="B38" s="23" t="s">
        <v>18</v>
      </c>
      <c r="C38" s="24" t="s">
        <v>109</v>
      </c>
      <c r="D38" s="41" t="s">
        <v>110</v>
      </c>
      <c r="E38" s="42"/>
      <c r="F38" s="42"/>
      <c r="G38" s="43"/>
      <c r="H38" s="25"/>
      <c r="I38" s="25"/>
      <c r="J38" s="34"/>
      <c r="K38" s="26"/>
      <c r="L38" s="27">
        <v>45744</v>
      </c>
      <c r="M38" s="28" t="s">
        <v>111</v>
      </c>
      <c r="N38" s="28" t="s">
        <v>112</v>
      </c>
      <c r="O38" s="26" t="s">
        <v>113</v>
      </c>
      <c r="P38" s="28" t="s">
        <v>17</v>
      </c>
    </row>
    <row r="39" spans="1:16" s="18" customFormat="1" ht="43.5" x14ac:dyDescent="0.35">
      <c r="A39" s="22" t="s">
        <v>97</v>
      </c>
      <c r="B39" s="23" t="s">
        <v>18</v>
      </c>
      <c r="C39" s="24" t="s">
        <v>98</v>
      </c>
      <c r="D39" s="41" t="s">
        <v>79</v>
      </c>
      <c r="E39" s="42"/>
      <c r="F39" s="42"/>
      <c r="G39" s="43"/>
      <c r="H39" s="25"/>
      <c r="I39" s="25"/>
      <c r="J39" s="34">
        <v>1115</v>
      </c>
      <c r="K39" s="26"/>
      <c r="L39" s="27">
        <v>45747</v>
      </c>
      <c r="M39" s="28" t="s">
        <v>99</v>
      </c>
      <c r="N39" s="28" t="s">
        <v>100</v>
      </c>
      <c r="O39" s="26" t="s">
        <v>101</v>
      </c>
      <c r="P39" s="28" t="s">
        <v>17</v>
      </c>
    </row>
    <row r="40" spans="1:16" s="18" customFormat="1" ht="43.5" x14ac:dyDescent="0.35">
      <c r="A40" s="22" t="s">
        <v>97</v>
      </c>
      <c r="B40" s="23" t="s">
        <v>19</v>
      </c>
      <c r="C40" s="24" t="s">
        <v>102</v>
      </c>
      <c r="D40" s="41" t="s">
        <v>37</v>
      </c>
      <c r="E40" s="42"/>
      <c r="F40" s="42"/>
      <c r="G40" s="43"/>
      <c r="H40" s="25">
        <v>41.46</v>
      </c>
      <c r="I40" s="40">
        <f>J40-H40</f>
        <v>9.5358000000000018</v>
      </c>
      <c r="J40" s="38">
        <f>H40*1.23</f>
        <v>50.995800000000003</v>
      </c>
      <c r="K40" s="26"/>
      <c r="L40" s="27">
        <v>45747</v>
      </c>
      <c r="M40" s="28" t="s">
        <v>103</v>
      </c>
      <c r="N40" s="28" t="s">
        <v>104</v>
      </c>
      <c r="O40" s="28">
        <v>44360746</v>
      </c>
      <c r="P40" s="28" t="s">
        <v>17</v>
      </c>
    </row>
    <row r="41" spans="1:16" s="18" customFormat="1" ht="45.5" customHeight="1" x14ac:dyDescent="0.35">
      <c r="A41" s="22" t="s">
        <v>97</v>
      </c>
      <c r="B41" s="23" t="s">
        <v>0</v>
      </c>
      <c r="C41" s="24" t="s">
        <v>120</v>
      </c>
      <c r="D41" s="41" t="s">
        <v>79</v>
      </c>
      <c r="E41" s="42"/>
      <c r="F41" s="42"/>
      <c r="G41" s="43"/>
      <c r="H41" s="25">
        <v>72</v>
      </c>
      <c r="I41" s="40">
        <v>0</v>
      </c>
      <c r="J41" s="38">
        <v>72</v>
      </c>
      <c r="K41" s="26"/>
      <c r="L41" s="27">
        <v>45747</v>
      </c>
      <c r="M41" s="28" t="s">
        <v>105</v>
      </c>
      <c r="N41" s="28" t="s">
        <v>121</v>
      </c>
      <c r="O41" s="28">
        <v>27082440</v>
      </c>
      <c r="P41" s="28" t="s">
        <v>17</v>
      </c>
    </row>
    <row r="42" spans="1:16" s="29" customFormat="1" ht="43.5" x14ac:dyDescent="0.35">
      <c r="A42" s="22" t="s">
        <v>97</v>
      </c>
      <c r="B42" s="23" t="s">
        <v>1</v>
      </c>
      <c r="C42" s="24" t="s">
        <v>156</v>
      </c>
      <c r="D42" s="41" t="s">
        <v>20</v>
      </c>
      <c r="E42" s="42"/>
      <c r="F42" s="42"/>
      <c r="G42" s="43"/>
      <c r="H42" s="25">
        <v>4760</v>
      </c>
      <c r="I42" s="25">
        <f>J42-H42</f>
        <v>1094.8000000000002</v>
      </c>
      <c r="J42" s="34">
        <f>H42*1.23</f>
        <v>5854.8</v>
      </c>
      <c r="K42" s="26"/>
      <c r="L42" s="27">
        <v>45747</v>
      </c>
      <c r="M42" s="28" t="s">
        <v>152</v>
      </c>
      <c r="N42" s="28" t="s">
        <v>153</v>
      </c>
      <c r="O42" s="26" t="s">
        <v>154</v>
      </c>
      <c r="P42" s="28" t="s">
        <v>17</v>
      </c>
    </row>
    <row r="43" spans="1:16" s="29" customFormat="1" ht="43.5" x14ac:dyDescent="0.35">
      <c r="A43" s="22" t="s">
        <v>97</v>
      </c>
      <c r="B43" s="23" t="s">
        <v>122</v>
      </c>
      <c r="C43" s="24" t="s">
        <v>157</v>
      </c>
      <c r="D43" s="41" t="s">
        <v>20</v>
      </c>
      <c r="E43" s="42"/>
      <c r="F43" s="42"/>
      <c r="G43" s="43"/>
      <c r="H43" s="25">
        <v>1650</v>
      </c>
      <c r="I43" s="25">
        <f>J43-H43</f>
        <v>379.5</v>
      </c>
      <c r="J43" s="34">
        <f>H43*1.23</f>
        <v>2029.5</v>
      </c>
      <c r="K43" s="26"/>
      <c r="L43" s="27">
        <v>45747</v>
      </c>
      <c r="M43" s="28" t="s">
        <v>152</v>
      </c>
      <c r="N43" s="28" t="s">
        <v>153</v>
      </c>
      <c r="O43" s="26" t="s">
        <v>154</v>
      </c>
      <c r="P43" s="28" t="s">
        <v>17</v>
      </c>
    </row>
    <row r="44" spans="1:16" s="29" customFormat="1" ht="43.5" x14ac:dyDescent="0.35">
      <c r="A44" s="22" t="s">
        <v>97</v>
      </c>
      <c r="B44" s="23" t="s">
        <v>158</v>
      </c>
      <c r="C44" s="24" t="s">
        <v>159</v>
      </c>
      <c r="D44" s="41" t="s">
        <v>106</v>
      </c>
      <c r="E44" s="42"/>
      <c r="F44" s="42"/>
      <c r="G44" s="43"/>
      <c r="H44" s="25">
        <v>6180</v>
      </c>
      <c r="I44" s="25">
        <f>J44-H44</f>
        <v>1421.3999999999996</v>
      </c>
      <c r="J44" s="34">
        <f>H44*1.23</f>
        <v>7601.4</v>
      </c>
      <c r="K44" s="26"/>
      <c r="L44" s="27">
        <v>45747</v>
      </c>
      <c r="M44" s="28" t="s">
        <v>160</v>
      </c>
      <c r="N44" s="28" t="s">
        <v>161</v>
      </c>
      <c r="O44" s="26" t="s">
        <v>162</v>
      </c>
      <c r="P44" s="28" t="s">
        <v>17</v>
      </c>
    </row>
    <row r="45" spans="1:16" s="61" customFormat="1" ht="14.5" x14ac:dyDescent="0.35">
      <c r="A45" s="51"/>
      <c r="B45" s="52"/>
      <c r="C45" s="53"/>
      <c r="D45" s="54"/>
      <c r="E45" s="55"/>
      <c r="F45" s="55"/>
      <c r="G45" s="55"/>
      <c r="H45" s="56"/>
      <c r="I45" s="56"/>
      <c r="J45" s="57"/>
      <c r="K45" s="58"/>
      <c r="L45" s="59"/>
      <c r="M45" s="60"/>
      <c r="N45" s="60"/>
      <c r="O45" s="60"/>
      <c r="P45" s="60"/>
    </row>
    <row r="46" spans="1:16" s="61" customFormat="1" ht="14.5" x14ac:dyDescent="0.35">
      <c r="A46" s="51"/>
      <c r="B46" s="52"/>
      <c r="C46" s="53"/>
      <c r="D46" s="54"/>
      <c r="E46" s="55"/>
      <c r="F46" s="55"/>
      <c r="G46" s="55"/>
      <c r="H46" s="56"/>
      <c r="I46" s="56"/>
      <c r="J46" s="57"/>
      <c r="K46" s="58"/>
      <c r="L46" s="59"/>
      <c r="M46" s="60"/>
      <c r="N46" s="60"/>
      <c r="O46" s="60"/>
      <c r="P46" s="60"/>
    </row>
    <row r="47" spans="1:16" s="61" customFormat="1" ht="14.5" x14ac:dyDescent="0.35">
      <c r="A47" s="51"/>
      <c r="B47" s="52"/>
      <c r="C47" s="53"/>
      <c r="D47" s="54"/>
      <c r="E47" s="55"/>
      <c r="F47" s="55"/>
      <c r="G47" s="55"/>
      <c r="H47" s="56"/>
      <c r="I47" s="56"/>
      <c r="J47" s="57"/>
      <c r="K47" s="58"/>
      <c r="L47" s="59"/>
      <c r="M47" s="60"/>
      <c r="N47" s="60"/>
      <c r="O47" s="60"/>
      <c r="P47" s="60"/>
    </row>
    <row r="48" spans="1:16" s="61" customFormat="1" ht="43.5" customHeight="1" x14ac:dyDescent="0.35">
      <c r="A48" s="51"/>
      <c r="B48" s="52"/>
      <c r="C48" s="53"/>
      <c r="D48" s="54"/>
      <c r="E48" s="62"/>
      <c r="F48" s="62"/>
      <c r="G48" s="62"/>
      <c r="H48" s="56"/>
      <c r="I48" s="56"/>
      <c r="J48" s="57"/>
      <c r="K48" s="58"/>
      <c r="L48" s="59"/>
      <c r="M48" s="60"/>
      <c r="N48" s="60"/>
      <c r="O48" s="60"/>
      <c r="P48" s="60"/>
    </row>
    <row r="49" spans="1:16" s="61" customFormat="1" ht="14.5" x14ac:dyDescent="0.35">
      <c r="A49" s="51"/>
      <c r="B49" s="52"/>
      <c r="C49" s="53"/>
      <c r="D49" s="63"/>
      <c r="E49" s="64"/>
      <c r="F49" s="64"/>
      <c r="G49" s="64"/>
      <c r="H49" s="56"/>
      <c r="I49" s="56"/>
      <c r="J49" s="57"/>
      <c r="K49" s="58"/>
      <c r="L49" s="59"/>
      <c r="M49" s="60"/>
      <c r="N49" s="60"/>
      <c r="O49" s="60"/>
      <c r="P49" s="60"/>
    </row>
    <row r="50" spans="1:16" s="61" customFormat="1" ht="14.5" x14ac:dyDescent="0.35">
      <c r="A50" s="51"/>
      <c r="B50" s="52"/>
      <c r="C50" s="53"/>
      <c r="D50" s="65"/>
      <c r="E50" s="62"/>
      <c r="F50" s="62"/>
      <c r="G50" s="62"/>
      <c r="H50" s="56"/>
      <c r="I50" s="56"/>
      <c r="J50" s="57"/>
      <c r="K50" s="66"/>
      <c r="L50" s="59"/>
      <c r="M50" s="60"/>
      <c r="N50" s="60"/>
      <c r="O50" s="58"/>
      <c r="P50" s="60"/>
    </row>
    <row r="51" spans="1:16" s="61" customFormat="1" ht="14.5" x14ac:dyDescent="0.35">
      <c r="A51" s="51"/>
      <c r="B51" s="52"/>
      <c r="C51" s="53"/>
      <c r="D51" s="65"/>
      <c r="E51" s="55"/>
      <c r="F51" s="55"/>
      <c r="G51" s="55"/>
      <c r="H51" s="56"/>
      <c r="I51" s="56"/>
      <c r="J51" s="57"/>
      <c r="K51" s="66"/>
      <c r="L51" s="59"/>
      <c r="M51" s="60"/>
      <c r="N51" s="60"/>
      <c r="O51" s="58"/>
      <c r="P51" s="60"/>
    </row>
    <row r="52" spans="1:16" s="61" customFormat="1" ht="14.5" x14ac:dyDescent="0.35">
      <c r="A52" s="51"/>
      <c r="C52" s="67"/>
      <c r="D52" s="65"/>
      <c r="E52" s="55"/>
      <c r="F52" s="55"/>
      <c r="G52" s="55"/>
      <c r="H52" s="56"/>
      <c r="I52" s="56"/>
      <c r="J52" s="57"/>
      <c r="K52" s="66"/>
      <c r="L52" s="59"/>
      <c r="M52" s="60"/>
      <c r="N52" s="60"/>
      <c r="O52" s="58"/>
      <c r="P52" s="60"/>
    </row>
    <row r="53" spans="1:16" s="61" customFormat="1" ht="14.5" x14ac:dyDescent="0.35">
      <c r="A53" s="51"/>
      <c r="B53" s="52"/>
      <c r="C53" s="67"/>
      <c r="D53" s="65"/>
      <c r="E53" s="55"/>
      <c r="F53" s="55"/>
      <c r="G53" s="55"/>
      <c r="H53" s="56"/>
      <c r="I53" s="56"/>
      <c r="J53" s="57"/>
      <c r="K53" s="58"/>
      <c r="L53" s="59"/>
      <c r="M53" s="60"/>
      <c r="N53" s="60"/>
      <c r="O53" s="58"/>
      <c r="P53" s="60"/>
    </row>
    <row r="54" spans="1:16" s="61" customFormat="1" ht="14.5" x14ac:dyDescent="0.35">
      <c r="A54" s="51"/>
      <c r="B54" s="52"/>
      <c r="C54" s="53"/>
      <c r="D54" s="65"/>
      <c r="E54" s="55"/>
      <c r="F54" s="55"/>
      <c r="G54" s="55"/>
      <c r="H54" s="56"/>
      <c r="I54" s="56"/>
      <c r="J54" s="57"/>
      <c r="K54" s="58"/>
      <c r="L54" s="59"/>
      <c r="M54" s="60"/>
      <c r="N54" s="60"/>
      <c r="O54" s="58"/>
      <c r="P54" s="60"/>
    </row>
    <row r="55" spans="1:16" s="61" customFormat="1" ht="14.5" x14ac:dyDescent="0.35">
      <c r="A55" s="51"/>
      <c r="B55" s="52"/>
      <c r="C55" s="53"/>
      <c r="D55" s="68"/>
      <c r="E55" s="64"/>
      <c r="F55" s="64"/>
      <c r="G55" s="64"/>
      <c r="H55" s="56"/>
      <c r="I55" s="56"/>
      <c r="J55" s="57"/>
      <c r="K55" s="58"/>
      <c r="L55" s="59"/>
      <c r="M55" s="60"/>
      <c r="N55" s="60"/>
      <c r="O55" s="58"/>
      <c r="P55" s="60"/>
    </row>
    <row r="56" spans="1:16" s="61" customFormat="1" ht="14.5" x14ac:dyDescent="0.35">
      <c r="A56" s="51"/>
      <c r="B56" s="52"/>
      <c r="C56" s="53"/>
      <c r="D56" s="65"/>
      <c r="E56" s="62"/>
      <c r="F56" s="62"/>
      <c r="G56" s="62"/>
      <c r="H56" s="56"/>
      <c r="I56" s="56"/>
      <c r="J56" s="57"/>
      <c r="K56" s="58"/>
      <c r="L56" s="59"/>
      <c r="M56" s="60"/>
      <c r="N56" s="60"/>
      <c r="O56" s="58"/>
      <c r="P56" s="60"/>
    </row>
    <row r="57" spans="1:16" s="61" customFormat="1" ht="45.65" customHeight="1" x14ac:dyDescent="0.35">
      <c r="A57" s="51"/>
      <c r="B57" s="52"/>
      <c r="C57" s="53"/>
      <c r="D57" s="65"/>
      <c r="E57" s="55"/>
      <c r="F57" s="55"/>
      <c r="G57" s="55"/>
      <c r="H57" s="56"/>
      <c r="I57" s="56"/>
      <c r="J57" s="57"/>
      <c r="K57" s="58"/>
      <c r="L57" s="59"/>
      <c r="M57" s="60"/>
      <c r="N57" s="60"/>
      <c r="O57" s="58"/>
      <c r="P57" s="60"/>
    </row>
    <row r="58" spans="1:16" s="61" customFormat="1" ht="45.65" customHeight="1" x14ac:dyDescent="0.35">
      <c r="A58" s="51"/>
      <c r="B58" s="52"/>
      <c r="C58" s="53"/>
      <c r="D58" s="65"/>
      <c r="E58" s="55"/>
      <c r="F58" s="55"/>
      <c r="G58" s="55"/>
      <c r="H58" s="56"/>
      <c r="I58" s="56"/>
      <c r="J58" s="57"/>
      <c r="K58" s="58"/>
      <c r="L58" s="59"/>
      <c r="M58" s="60"/>
      <c r="N58" s="60"/>
      <c r="O58" s="58"/>
      <c r="P58" s="60"/>
    </row>
    <row r="59" spans="1:16" s="61" customFormat="1" ht="45.65" customHeight="1" x14ac:dyDescent="0.35">
      <c r="A59" s="51"/>
      <c r="B59" s="52"/>
      <c r="C59" s="53"/>
      <c r="D59" s="65"/>
      <c r="E59" s="55"/>
      <c r="F59" s="55"/>
      <c r="G59" s="55"/>
      <c r="H59" s="56"/>
      <c r="I59" s="56"/>
      <c r="J59" s="57"/>
      <c r="K59" s="58"/>
      <c r="L59" s="59"/>
      <c r="M59" s="60"/>
      <c r="N59" s="60"/>
      <c r="O59" s="58"/>
      <c r="P59" s="60"/>
    </row>
    <row r="60" spans="1:16" s="61" customFormat="1" ht="45.65" customHeight="1" x14ac:dyDescent="0.35">
      <c r="A60" s="51"/>
      <c r="B60" s="52"/>
      <c r="C60" s="69"/>
      <c r="D60" s="65"/>
      <c r="E60" s="62"/>
      <c r="F60" s="62"/>
      <c r="G60" s="62"/>
      <c r="H60" s="70"/>
      <c r="I60" s="56"/>
      <c r="J60" s="57"/>
      <c r="K60" s="58"/>
      <c r="L60" s="59"/>
      <c r="O60" s="58"/>
      <c r="P60" s="60"/>
    </row>
    <row r="61" spans="1:16" s="61" customFormat="1" ht="45.65" customHeight="1" x14ac:dyDescent="0.35">
      <c r="A61" s="51"/>
      <c r="B61" s="52"/>
      <c r="C61" s="69"/>
      <c r="D61" s="65"/>
      <c r="E61" s="55"/>
      <c r="F61" s="55"/>
      <c r="G61" s="55"/>
      <c r="H61" s="70"/>
      <c r="I61" s="56"/>
      <c r="J61" s="57"/>
      <c r="K61" s="58"/>
      <c r="L61" s="59"/>
      <c r="O61" s="58"/>
      <c r="P61" s="60"/>
    </row>
    <row r="62" spans="1:16" s="61" customFormat="1" ht="45.65" customHeight="1" x14ac:dyDescent="0.35">
      <c r="A62" s="51"/>
      <c r="B62" s="52"/>
      <c r="C62" s="69"/>
      <c r="D62" s="65"/>
      <c r="E62" s="55"/>
      <c r="F62" s="55"/>
      <c r="G62" s="55"/>
      <c r="H62" s="70"/>
      <c r="I62" s="56"/>
      <c r="J62" s="57"/>
      <c r="K62" s="58"/>
      <c r="L62" s="59"/>
      <c r="M62" s="71"/>
      <c r="O62" s="58"/>
      <c r="P62" s="60"/>
    </row>
    <row r="63" spans="1:16" s="61" customFormat="1" ht="45.65" customHeight="1" x14ac:dyDescent="0.35">
      <c r="A63" s="51"/>
      <c r="B63" s="52"/>
      <c r="C63" s="69"/>
      <c r="D63" s="65"/>
      <c r="E63" s="62"/>
      <c r="F63" s="62"/>
      <c r="G63" s="62"/>
      <c r="H63" s="70"/>
      <c r="I63" s="56"/>
      <c r="J63" s="57"/>
      <c r="K63" s="58"/>
      <c r="L63" s="59"/>
      <c r="M63" s="71"/>
      <c r="N63" s="71"/>
      <c r="O63" s="72"/>
      <c r="P63" s="60"/>
    </row>
    <row r="64" spans="1:16" s="61" customFormat="1" ht="45.65" customHeight="1" x14ac:dyDescent="0.35">
      <c r="A64" s="51"/>
      <c r="B64" s="52"/>
      <c r="C64" s="69"/>
      <c r="D64" s="65"/>
      <c r="E64" s="55"/>
      <c r="F64" s="55"/>
      <c r="G64" s="55"/>
      <c r="H64" s="70"/>
      <c r="I64" s="56"/>
      <c r="J64" s="57"/>
      <c r="K64" s="58"/>
      <c r="L64" s="59"/>
      <c r="M64" s="71"/>
      <c r="N64" s="71"/>
      <c r="O64" s="72"/>
      <c r="P64" s="60"/>
    </row>
    <row r="65" spans="1:16" s="61" customFormat="1" ht="45.65" customHeight="1" x14ac:dyDescent="0.35">
      <c r="A65" s="51"/>
      <c r="B65" s="52"/>
      <c r="C65" s="69"/>
      <c r="D65" s="65"/>
      <c r="E65" s="62"/>
      <c r="F65" s="62"/>
      <c r="G65" s="62"/>
      <c r="H65" s="70"/>
      <c r="I65" s="56"/>
      <c r="J65" s="57"/>
      <c r="K65" s="58"/>
      <c r="L65" s="59"/>
      <c r="N65" s="71"/>
      <c r="O65" s="72"/>
      <c r="P65" s="60"/>
    </row>
    <row r="66" spans="1:16" s="61" customFormat="1" ht="45.65" customHeight="1" x14ac:dyDescent="0.35">
      <c r="A66" s="51"/>
      <c r="B66" s="52"/>
      <c r="C66" s="69"/>
      <c r="D66" s="65"/>
      <c r="E66" s="55"/>
      <c r="F66" s="55"/>
      <c r="G66" s="55"/>
      <c r="H66" s="70"/>
      <c r="I66" s="70"/>
      <c r="J66" s="57"/>
      <c r="K66" s="58"/>
      <c r="L66" s="59"/>
      <c r="N66" s="71"/>
      <c r="O66" s="72"/>
      <c r="P66" s="60"/>
    </row>
    <row r="67" spans="1:16" s="82" customFormat="1" ht="45.65" customHeight="1" x14ac:dyDescent="0.35">
      <c r="A67" s="73"/>
      <c r="B67" s="74"/>
      <c r="C67" s="75"/>
      <c r="D67" s="76"/>
      <c r="E67" s="62"/>
      <c r="F67" s="62"/>
      <c r="G67" s="62"/>
      <c r="H67" s="77"/>
      <c r="I67" s="77"/>
      <c r="J67" s="57"/>
      <c r="K67" s="78"/>
      <c r="L67" s="59"/>
      <c r="M67" s="79"/>
      <c r="N67" s="79"/>
      <c r="O67" s="80"/>
      <c r="P67" s="81"/>
    </row>
    <row r="68" spans="1:16" s="90" customFormat="1" x14ac:dyDescent="0.35">
      <c r="A68" s="83"/>
      <c r="B68" s="84"/>
      <c r="C68" s="85"/>
      <c r="D68" s="86"/>
      <c r="E68" s="86"/>
      <c r="F68" s="86"/>
      <c r="G68" s="86"/>
      <c r="H68" s="87"/>
      <c r="I68" s="77"/>
      <c r="J68" s="57"/>
      <c r="K68" s="88"/>
      <c r="L68" s="89"/>
      <c r="M68" s="81"/>
      <c r="N68" s="81"/>
      <c r="O68" s="88"/>
      <c r="P68" s="81"/>
    </row>
    <row r="69" spans="1:16" s="82" customFormat="1" x14ac:dyDescent="0.35">
      <c r="A69" s="83"/>
      <c r="B69" s="91"/>
      <c r="C69" s="92"/>
      <c r="D69" s="93"/>
      <c r="E69" s="62"/>
      <c r="F69" s="62"/>
      <c r="G69" s="62"/>
      <c r="H69" s="77"/>
      <c r="I69" s="77"/>
      <c r="J69" s="57"/>
      <c r="K69" s="80"/>
      <c r="L69" s="89"/>
      <c r="O69" s="80"/>
      <c r="P69" s="81"/>
    </row>
    <row r="70" spans="1:16" s="82" customFormat="1" x14ac:dyDescent="0.35">
      <c r="A70" s="83"/>
      <c r="B70" s="91"/>
      <c r="C70" s="92"/>
      <c r="D70" s="76"/>
      <c r="E70" s="62"/>
      <c r="F70" s="62"/>
      <c r="G70" s="62"/>
      <c r="H70" s="77"/>
      <c r="I70" s="77"/>
      <c r="J70" s="57"/>
      <c r="K70" s="80"/>
      <c r="L70" s="94"/>
      <c r="P70" s="81"/>
    </row>
    <row r="71" spans="1:16" s="61" customFormat="1" ht="14.5" x14ac:dyDescent="0.35">
      <c r="A71" s="95"/>
      <c r="B71" s="96"/>
      <c r="C71" s="69"/>
      <c r="D71" s="65"/>
      <c r="E71" s="62"/>
      <c r="F71" s="62"/>
      <c r="G71" s="62"/>
      <c r="H71" s="70"/>
      <c r="I71" s="70"/>
      <c r="J71" s="57"/>
      <c r="K71" s="72"/>
      <c r="L71" s="97"/>
      <c r="O71" s="72"/>
      <c r="P71" s="60"/>
    </row>
    <row r="72" spans="1:16" s="61" customFormat="1" ht="14.5" x14ac:dyDescent="0.35">
      <c r="A72" s="95"/>
      <c r="B72" s="96"/>
      <c r="C72" s="69"/>
      <c r="D72" s="65"/>
      <c r="E72" s="65"/>
      <c r="F72" s="65"/>
      <c r="G72" s="65"/>
      <c r="H72" s="70"/>
      <c r="I72" s="70"/>
      <c r="J72" s="57"/>
      <c r="K72" s="72"/>
      <c r="L72" s="97"/>
      <c r="O72" s="72"/>
      <c r="P72" s="60"/>
    </row>
    <row r="73" spans="1:16" s="61" customFormat="1" ht="14.5" x14ac:dyDescent="0.35">
      <c r="A73" s="95"/>
      <c r="B73" s="96"/>
      <c r="C73" s="69"/>
      <c r="D73" s="65"/>
      <c r="E73" s="62"/>
      <c r="F73" s="62"/>
      <c r="G73" s="62"/>
      <c r="H73" s="70"/>
      <c r="I73" s="70"/>
      <c r="J73" s="57"/>
      <c r="K73" s="72"/>
      <c r="L73" s="97"/>
      <c r="M73" s="71"/>
      <c r="O73" s="98"/>
      <c r="P73" s="60"/>
    </row>
    <row r="74" spans="1:16" s="61" customFormat="1" ht="14.5" x14ac:dyDescent="0.35">
      <c r="A74" s="95"/>
      <c r="B74" s="96"/>
      <c r="C74" s="69"/>
      <c r="D74" s="65"/>
      <c r="E74" s="62"/>
      <c r="F74" s="62"/>
      <c r="G74" s="62"/>
      <c r="H74" s="70"/>
      <c r="I74" s="70"/>
      <c r="J74" s="57"/>
      <c r="K74" s="72"/>
      <c r="L74" s="97"/>
      <c r="O74" s="98"/>
      <c r="P74" s="60"/>
    </row>
    <row r="75" spans="1:16" s="107" customFormat="1" x14ac:dyDescent="0.35">
      <c r="A75" s="99"/>
      <c r="B75" s="100"/>
      <c r="C75" s="101"/>
      <c r="D75" s="102"/>
      <c r="E75" s="103"/>
      <c r="F75" s="103"/>
      <c r="G75" s="103"/>
      <c r="H75" s="104"/>
      <c r="I75" s="77"/>
      <c r="J75" s="57"/>
      <c r="K75" s="105"/>
      <c r="L75" s="106"/>
      <c r="N75" s="108"/>
      <c r="O75" s="109"/>
      <c r="P75" s="110"/>
    </row>
    <row r="76" spans="1:16" s="107" customFormat="1" x14ac:dyDescent="0.35">
      <c r="A76" s="99"/>
      <c r="B76" s="100"/>
      <c r="C76" s="101"/>
      <c r="D76" s="102"/>
      <c r="E76" s="55"/>
      <c r="F76" s="55"/>
      <c r="G76" s="55"/>
      <c r="H76" s="104"/>
      <c r="I76" s="77"/>
      <c r="J76" s="57"/>
      <c r="K76" s="105"/>
      <c r="L76" s="106"/>
      <c r="O76" s="109"/>
      <c r="P76" s="110"/>
    </row>
    <row r="77" spans="1:16" s="107" customFormat="1" ht="48" customHeight="1" x14ac:dyDescent="0.35">
      <c r="A77" s="99"/>
      <c r="B77" s="111"/>
      <c r="C77" s="112"/>
      <c r="D77" s="113"/>
      <c r="E77" s="113"/>
      <c r="F77" s="113"/>
      <c r="G77" s="113"/>
      <c r="H77" s="114"/>
      <c r="I77" s="77"/>
      <c r="J77" s="57"/>
      <c r="K77" s="105"/>
      <c r="L77" s="106"/>
      <c r="M77" s="115"/>
      <c r="N77" s="110"/>
      <c r="P77" s="110"/>
    </row>
    <row r="78" spans="1:16" s="107" customFormat="1" x14ac:dyDescent="0.35">
      <c r="A78" s="99"/>
      <c r="B78" s="100"/>
      <c r="C78" s="101"/>
      <c r="D78" s="102"/>
      <c r="E78" s="102"/>
      <c r="F78" s="102"/>
      <c r="G78" s="102"/>
      <c r="H78" s="104"/>
      <c r="I78" s="77"/>
      <c r="J78" s="57"/>
      <c r="K78" s="105"/>
      <c r="L78" s="106"/>
      <c r="O78" s="116"/>
      <c r="P78" s="110"/>
    </row>
    <row r="79" spans="1:16" s="107" customFormat="1" x14ac:dyDescent="0.35">
      <c r="A79" s="99"/>
      <c r="B79" s="100"/>
      <c r="C79" s="101"/>
      <c r="D79" s="102"/>
      <c r="E79" s="55"/>
      <c r="F79" s="55"/>
      <c r="G79" s="55"/>
      <c r="H79" s="104"/>
      <c r="I79" s="77"/>
      <c r="J79" s="57"/>
      <c r="K79" s="105"/>
      <c r="L79" s="106"/>
      <c r="O79" s="116"/>
      <c r="P79" s="110"/>
    </row>
    <row r="80" spans="1:16" s="107" customFormat="1" x14ac:dyDescent="0.35">
      <c r="A80" s="99"/>
      <c r="B80" s="100"/>
      <c r="C80" s="101"/>
      <c r="D80" s="102"/>
      <c r="E80" s="55"/>
      <c r="F80" s="55"/>
      <c r="G80" s="55"/>
      <c r="H80" s="104"/>
      <c r="I80" s="77"/>
      <c r="J80" s="57"/>
      <c r="K80" s="105"/>
      <c r="L80" s="106"/>
      <c r="O80" s="116"/>
      <c r="P80" s="110"/>
    </row>
    <row r="81" spans="1:16" s="107" customFormat="1" x14ac:dyDescent="0.35">
      <c r="A81" s="99"/>
      <c r="B81" s="100"/>
      <c r="C81" s="101"/>
      <c r="D81" s="102"/>
      <c r="E81" s="102"/>
      <c r="F81" s="102"/>
      <c r="G81" s="102"/>
      <c r="H81" s="104"/>
      <c r="I81" s="77"/>
      <c r="J81" s="57"/>
      <c r="K81" s="105"/>
      <c r="L81" s="106"/>
      <c r="O81" s="116"/>
      <c r="P81" s="110"/>
    </row>
    <row r="82" spans="1:16" s="107" customFormat="1" x14ac:dyDescent="0.35">
      <c r="A82" s="99"/>
      <c r="B82" s="100"/>
      <c r="C82" s="101"/>
      <c r="D82" s="102"/>
      <c r="E82" s="102"/>
      <c r="F82" s="102"/>
      <c r="G82" s="102"/>
      <c r="H82" s="104"/>
      <c r="I82" s="117"/>
      <c r="J82" s="57"/>
      <c r="K82" s="105"/>
      <c r="L82" s="106"/>
      <c r="O82" s="116"/>
      <c r="P82" s="110"/>
    </row>
    <row r="83" spans="1:16" s="100" customFormat="1" x14ac:dyDescent="0.35">
      <c r="A83" s="99"/>
      <c r="B83" s="118"/>
      <c r="C83" s="101"/>
      <c r="D83" s="102"/>
      <c r="E83" s="102"/>
      <c r="F83" s="102"/>
      <c r="G83" s="102"/>
      <c r="H83" s="119"/>
      <c r="I83" s="77"/>
      <c r="J83" s="57"/>
      <c r="K83" s="105"/>
      <c r="L83" s="106"/>
      <c r="M83" s="107"/>
      <c r="N83" s="107"/>
      <c r="O83" s="105"/>
      <c r="P83" s="110"/>
    </row>
    <row r="84" spans="1:16" s="100" customFormat="1" x14ac:dyDescent="0.35">
      <c r="A84" s="99"/>
      <c r="B84" s="118"/>
      <c r="C84" s="101"/>
      <c r="D84" s="102"/>
      <c r="E84" s="102"/>
      <c r="F84" s="102"/>
      <c r="G84" s="102"/>
      <c r="H84" s="119"/>
      <c r="I84" s="77"/>
      <c r="J84" s="57"/>
      <c r="K84" s="105"/>
      <c r="L84" s="106"/>
      <c r="M84" s="107"/>
      <c r="N84" s="107"/>
      <c r="O84" s="105"/>
      <c r="P84" s="110"/>
    </row>
    <row r="85" spans="1:16" s="100" customFormat="1" x14ac:dyDescent="0.35">
      <c r="A85" s="111"/>
      <c r="B85" s="118"/>
      <c r="C85" s="101"/>
      <c r="D85" s="102"/>
      <c r="E85" s="102"/>
      <c r="F85" s="102"/>
      <c r="G85" s="102"/>
      <c r="H85" s="119"/>
      <c r="I85" s="77"/>
      <c r="J85" s="57"/>
      <c r="K85" s="105"/>
      <c r="L85" s="106"/>
      <c r="M85" s="115"/>
      <c r="N85" s="115"/>
      <c r="O85" s="105"/>
      <c r="P85" s="110"/>
    </row>
    <row r="86" spans="1:16" s="100" customFormat="1" x14ac:dyDescent="0.35">
      <c r="A86" s="111"/>
      <c r="B86" s="118"/>
      <c r="C86" s="112"/>
      <c r="D86" s="102"/>
      <c r="E86" s="102"/>
      <c r="F86" s="102"/>
      <c r="G86" s="102"/>
      <c r="H86" s="114"/>
      <c r="I86" s="77"/>
      <c r="J86" s="57"/>
      <c r="K86" s="105"/>
      <c r="L86" s="106"/>
      <c r="M86" s="115"/>
      <c r="N86" s="115"/>
      <c r="O86" s="107"/>
      <c r="P86" s="110"/>
    </row>
    <row r="87" spans="1:16" s="100" customFormat="1" x14ac:dyDescent="0.35">
      <c r="A87" s="111"/>
      <c r="B87" s="118"/>
      <c r="C87" s="112"/>
      <c r="D87" s="102"/>
      <c r="E87" s="102"/>
      <c r="F87" s="102"/>
      <c r="G87" s="102"/>
      <c r="H87" s="114"/>
      <c r="I87" s="77"/>
      <c r="J87" s="57"/>
      <c r="K87" s="105"/>
      <c r="L87" s="106"/>
      <c r="M87" s="115"/>
      <c r="N87" s="115"/>
      <c r="O87" s="107"/>
      <c r="P87" s="110"/>
    </row>
    <row r="88" spans="1:16" s="100" customFormat="1" x14ac:dyDescent="0.35">
      <c r="A88" s="111"/>
      <c r="B88" s="118"/>
      <c r="C88" s="112"/>
      <c r="D88" s="102"/>
      <c r="E88" s="55"/>
      <c r="F88" s="55"/>
      <c r="G88" s="55"/>
      <c r="H88" s="114"/>
      <c r="I88" s="77"/>
      <c r="J88" s="57"/>
      <c r="K88" s="105"/>
      <c r="L88" s="106"/>
      <c r="M88" s="115"/>
      <c r="N88" s="115"/>
      <c r="O88" s="107"/>
      <c r="P88" s="110"/>
    </row>
    <row r="89" spans="1:16" s="100" customFormat="1" ht="28" customHeight="1" x14ac:dyDescent="0.35">
      <c r="A89" s="111"/>
      <c r="B89" s="118"/>
      <c r="C89" s="112"/>
      <c r="D89" s="102"/>
      <c r="E89" s="102"/>
      <c r="F89" s="102"/>
      <c r="G89" s="102"/>
      <c r="H89" s="114"/>
      <c r="I89" s="77"/>
      <c r="J89" s="57"/>
      <c r="K89" s="105"/>
      <c r="L89" s="106"/>
      <c r="M89" s="115"/>
      <c r="N89" s="115"/>
      <c r="O89" s="107"/>
      <c r="P89" s="110"/>
    </row>
    <row r="90" spans="1:16" s="100" customFormat="1" x14ac:dyDescent="0.35">
      <c r="A90" s="111"/>
      <c r="B90" s="118"/>
      <c r="C90" s="112"/>
      <c r="D90" s="102"/>
      <c r="E90" s="102"/>
      <c r="F90" s="102"/>
      <c r="G90" s="102"/>
      <c r="H90" s="114"/>
      <c r="I90" s="77"/>
      <c r="J90" s="57"/>
      <c r="K90" s="105"/>
      <c r="L90" s="106"/>
      <c r="M90" s="115"/>
      <c r="N90" s="115"/>
      <c r="O90" s="107"/>
      <c r="P90" s="110"/>
    </row>
    <row r="91" spans="1:16" s="100" customFormat="1" x14ac:dyDescent="0.35">
      <c r="A91" s="111"/>
      <c r="B91" s="118"/>
      <c r="C91" s="112"/>
      <c r="D91" s="102"/>
      <c r="E91" s="102"/>
      <c r="F91" s="102"/>
      <c r="G91" s="102"/>
      <c r="H91" s="114"/>
      <c r="I91" s="77"/>
      <c r="J91" s="57"/>
      <c r="K91" s="105"/>
      <c r="L91" s="106"/>
      <c r="M91" s="115"/>
      <c r="N91" s="115"/>
      <c r="O91" s="107"/>
      <c r="P91" s="110"/>
    </row>
    <row r="92" spans="1:16" s="100" customFormat="1" x14ac:dyDescent="0.35">
      <c r="A92" s="111"/>
      <c r="B92" s="118"/>
      <c r="C92" s="112"/>
      <c r="D92" s="102"/>
      <c r="E92" s="102"/>
      <c r="F92" s="102"/>
      <c r="G92" s="102"/>
      <c r="H92" s="114"/>
      <c r="I92" s="77"/>
      <c r="J92" s="57"/>
      <c r="K92" s="105"/>
      <c r="L92" s="106"/>
      <c r="M92" s="115"/>
      <c r="N92" s="115"/>
      <c r="O92" s="107"/>
      <c r="P92" s="110"/>
    </row>
    <row r="93" spans="1:16" s="107" customFormat="1" x14ac:dyDescent="0.35">
      <c r="A93" s="99"/>
      <c r="B93" s="100"/>
      <c r="C93" s="101"/>
      <c r="D93" s="102"/>
      <c r="E93" s="102"/>
      <c r="F93" s="102"/>
      <c r="G93" s="102"/>
      <c r="H93" s="104"/>
      <c r="I93" s="77"/>
      <c r="J93" s="57"/>
      <c r="K93" s="105"/>
      <c r="L93" s="106"/>
      <c r="O93" s="120"/>
      <c r="P93" s="110"/>
    </row>
    <row r="94" spans="1:16" s="100" customFormat="1" x14ac:dyDescent="0.35">
      <c r="A94" s="99"/>
      <c r="C94" s="101"/>
      <c r="D94" s="102"/>
      <c r="E94" s="102"/>
      <c r="F94" s="102"/>
      <c r="G94" s="102"/>
      <c r="H94" s="104"/>
      <c r="I94" s="77"/>
      <c r="J94" s="57"/>
      <c r="K94" s="105"/>
      <c r="L94" s="106"/>
      <c r="M94" s="107"/>
      <c r="N94" s="107"/>
      <c r="P94" s="110"/>
    </row>
    <row r="95" spans="1:16" s="100" customFormat="1" x14ac:dyDescent="0.35">
      <c r="A95" s="99"/>
      <c r="C95" s="101"/>
      <c r="D95" s="102"/>
      <c r="E95" s="102"/>
      <c r="F95" s="102"/>
      <c r="G95" s="102"/>
      <c r="H95" s="104"/>
      <c r="I95" s="77"/>
      <c r="J95" s="57"/>
      <c r="K95" s="105"/>
      <c r="L95" s="106"/>
      <c r="M95" s="107"/>
      <c r="N95" s="107"/>
      <c r="O95" s="120"/>
      <c r="P95" s="110"/>
    </row>
    <row r="96" spans="1:16" s="100" customFormat="1" x14ac:dyDescent="0.35">
      <c r="A96" s="111"/>
      <c r="B96" s="118"/>
      <c r="C96" s="112"/>
      <c r="D96" s="102"/>
      <c r="E96" s="102"/>
      <c r="F96" s="102"/>
      <c r="G96" s="102"/>
      <c r="H96" s="114"/>
      <c r="I96" s="77"/>
      <c r="J96" s="57"/>
      <c r="K96" s="105"/>
      <c r="L96" s="106"/>
      <c r="M96" s="115"/>
      <c r="N96" s="115"/>
      <c r="O96" s="107"/>
      <c r="P96" s="110"/>
    </row>
    <row r="97" spans="1:16" s="100" customFormat="1" x14ac:dyDescent="0.35">
      <c r="A97" s="99"/>
      <c r="C97" s="101"/>
      <c r="D97" s="102"/>
      <c r="E97" s="102"/>
      <c r="F97" s="102"/>
      <c r="G97" s="102"/>
      <c r="H97" s="104"/>
      <c r="I97" s="77"/>
      <c r="J97" s="57"/>
      <c r="K97" s="105"/>
      <c r="L97" s="106"/>
      <c r="M97" s="107"/>
      <c r="N97" s="107"/>
      <c r="O97" s="120"/>
      <c r="P97" s="110"/>
    </row>
    <row r="98" spans="1:16" s="100" customFormat="1" x14ac:dyDescent="0.35">
      <c r="A98" s="99"/>
      <c r="C98" s="101"/>
      <c r="D98" s="102"/>
      <c r="E98" s="102"/>
      <c r="F98" s="102"/>
      <c r="G98" s="102"/>
      <c r="H98" s="104"/>
      <c r="I98" s="77"/>
      <c r="J98" s="57"/>
      <c r="K98" s="105"/>
      <c r="L98" s="106"/>
      <c r="M98" s="107"/>
      <c r="N98" s="108"/>
      <c r="O98" s="116"/>
      <c r="P98" s="110"/>
    </row>
    <row r="99" spans="1:16" s="100" customFormat="1" x14ac:dyDescent="0.35">
      <c r="A99" s="99"/>
      <c r="C99" s="101"/>
      <c r="D99" s="102"/>
      <c r="E99" s="102"/>
      <c r="F99" s="102"/>
      <c r="G99" s="102"/>
      <c r="H99" s="104"/>
      <c r="I99" s="77"/>
      <c r="J99" s="57"/>
      <c r="K99" s="105"/>
      <c r="L99" s="106"/>
      <c r="M99" s="107"/>
      <c r="N99" s="107"/>
      <c r="P99" s="110"/>
    </row>
    <row r="100" spans="1:16" s="100" customFormat="1" x14ac:dyDescent="0.35">
      <c r="A100" s="99"/>
      <c r="C100" s="101"/>
      <c r="D100" s="102"/>
      <c r="E100" s="102"/>
      <c r="F100" s="102"/>
      <c r="G100" s="102"/>
      <c r="H100" s="104"/>
      <c r="I100" s="77"/>
      <c r="J100" s="57"/>
      <c r="K100" s="105"/>
      <c r="L100" s="106"/>
      <c r="M100" s="107"/>
      <c r="N100" s="107"/>
      <c r="P100" s="110"/>
    </row>
    <row r="101" spans="1:16" s="100" customFormat="1" x14ac:dyDescent="0.35">
      <c r="A101" s="99"/>
      <c r="C101" s="101"/>
      <c r="D101" s="102"/>
      <c r="E101" s="102"/>
      <c r="F101" s="102"/>
      <c r="G101" s="102"/>
      <c r="H101" s="104"/>
      <c r="I101" s="77"/>
      <c r="J101" s="57"/>
      <c r="K101" s="105"/>
      <c r="L101" s="106"/>
      <c r="M101" s="107"/>
      <c r="N101" s="107"/>
      <c r="P101" s="110"/>
    </row>
    <row r="102" spans="1:16" s="100" customFormat="1" x14ac:dyDescent="0.35">
      <c r="A102" s="99"/>
      <c r="C102" s="101"/>
      <c r="D102" s="102"/>
      <c r="E102" s="102"/>
      <c r="F102" s="102"/>
      <c r="G102" s="102"/>
      <c r="H102" s="104"/>
      <c r="I102" s="77"/>
      <c r="J102" s="57"/>
      <c r="K102" s="105"/>
      <c r="L102" s="106"/>
      <c r="M102" s="107"/>
      <c r="N102" s="107"/>
      <c r="P102" s="110"/>
    </row>
    <row r="103" spans="1:16" s="100" customFormat="1" x14ac:dyDescent="0.35">
      <c r="A103" s="111"/>
      <c r="C103" s="112"/>
      <c r="D103" s="102"/>
      <c r="E103" s="102"/>
      <c r="F103" s="102"/>
      <c r="G103" s="102"/>
      <c r="H103" s="114"/>
      <c r="I103" s="77"/>
      <c r="J103" s="57"/>
      <c r="K103" s="105"/>
      <c r="L103" s="106"/>
      <c r="M103" s="115"/>
      <c r="N103" s="115"/>
      <c r="O103" s="107"/>
      <c r="P103" s="110"/>
    </row>
    <row r="104" spans="1:16" s="100" customFormat="1" x14ac:dyDescent="0.35">
      <c r="A104" s="111"/>
      <c r="C104" s="101"/>
      <c r="D104" s="102"/>
      <c r="E104" s="102"/>
      <c r="F104" s="102"/>
      <c r="G104" s="102"/>
      <c r="H104" s="104"/>
      <c r="I104" s="77"/>
      <c r="J104" s="57"/>
      <c r="K104" s="105"/>
      <c r="L104" s="106"/>
      <c r="M104" s="107"/>
      <c r="N104" s="107"/>
      <c r="P104" s="110"/>
    </row>
    <row r="105" spans="1:16" s="100" customFormat="1" x14ac:dyDescent="0.35">
      <c r="A105" s="111"/>
      <c r="B105" s="118"/>
      <c r="C105" s="112"/>
      <c r="D105" s="102"/>
      <c r="E105" s="102"/>
      <c r="F105" s="102"/>
      <c r="G105" s="102"/>
      <c r="H105" s="121"/>
      <c r="I105" s="77"/>
      <c r="J105" s="57"/>
      <c r="K105" s="105"/>
      <c r="L105" s="106"/>
      <c r="M105" s="115"/>
      <c r="N105" s="115"/>
      <c r="O105" s="107"/>
      <c r="P105" s="110"/>
    </row>
    <row r="106" spans="1:16" s="100" customFormat="1" x14ac:dyDescent="0.35">
      <c r="A106" s="111"/>
      <c r="B106" s="118"/>
      <c r="C106" s="112"/>
      <c r="D106" s="102"/>
      <c r="E106" s="102"/>
      <c r="F106" s="102"/>
      <c r="G106" s="102"/>
      <c r="H106" s="114"/>
      <c r="I106" s="77"/>
      <c r="J106" s="57"/>
      <c r="K106" s="105"/>
      <c r="L106" s="106"/>
      <c r="M106" s="115"/>
      <c r="N106" s="115"/>
      <c r="O106" s="107"/>
      <c r="P106" s="110"/>
    </row>
    <row r="107" spans="1:16" s="100" customFormat="1" x14ac:dyDescent="0.35">
      <c r="A107" s="111"/>
      <c r="B107" s="118"/>
      <c r="C107" s="112"/>
      <c r="D107" s="102"/>
      <c r="E107" s="102"/>
      <c r="F107" s="102"/>
      <c r="G107" s="102"/>
      <c r="H107" s="114"/>
      <c r="I107" s="77"/>
      <c r="J107" s="57"/>
      <c r="K107" s="105"/>
      <c r="L107" s="106"/>
      <c r="M107" s="115"/>
      <c r="N107" s="115"/>
      <c r="O107" s="107"/>
      <c r="P107" s="110"/>
    </row>
    <row r="108" spans="1:16" s="100" customFormat="1" x14ac:dyDescent="0.35">
      <c r="A108" s="111"/>
      <c r="B108" s="118"/>
      <c r="C108" s="112"/>
      <c r="D108" s="102"/>
      <c r="E108" s="102"/>
      <c r="F108" s="102"/>
      <c r="G108" s="102"/>
      <c r="H108" s="114"/>
      <c r="I108" s="77"/>
      <c r="J108" s="57"/>
      <c r="K108" s="105"/>
      <c r="L108" s="106"/>
      <c r="M108" s="115"/>
      <c r="N108" s="115"/>
      <c r="O108" s="122"/>
      <c r="P108" s="110"/>
    </row>
    <row r="109" spans="1:16" s="100" customFormat="1" x14ac:dyDescent="0.35">
      <c r="A109" s="111"/>
      <c r="B109" s="118"/>
      <c r="C109" s="112"/>
      <c r="D109" s="102"/>
      <c r="E109" s="102"/>
      <c r="F109" s="102"/>
      <c r="G109" s="102"/>
      <c r="H109" s="114"/>
      <c r="I109" s="77"/>
      <c r="J109" s="57"/>
      <c r="K109" s="105"/>
      <c r="L109" s="106"/>
      <c r="M109" s="115"/>
      <c r="N109" s="115"/>
      <c r="O109" s="107"/>
      <c r="P109" s="110"/>
    </row>
    <row r="110" spans="1:16" s="100" customFormat="1" x14ac:dyDescent="0.35">
      <c r="A110" s="111"/>
      <c r="B110" s="118"/>
      <c r="C110" s="112"/>
      <c r="D110" s="102"/>
      <c r="E110" s="102"/>
      <c r="F110" s="102"/>
      <c r="G110" s="102"/>
      <c r="H110" s="114"/>
      <c r="I110" s="77"/>
      <c r="J110" s="57"/>
      <c r="K110" s="105"/>
      <c r="L110" s="106"/>
      <c r="M110" s="115"/>
      <c r="N110" s="115"/>
      <c r="O110" s="107"/>
      <c r="P110" s="110"/>
    </row>
    <row r="111" spans="1:16" s="100" customFormat="1" x14ac:dyDescent="0.35">
      <c r="A111" s="111"/>
      <c r="B111" s="118"/>
      <c r="C111" s="112"/>
      <c r="D111" s="102"/>
      <c r="E111" s="102"/>
      <c r="F111" s="102"/>
      <c r="G111" s="102"/>
      <c r="H111" s="114"/>
      <c r="I111" s="77"/>
      <c r="J111" s="57"/>
      <c r="K111" s="105"/>
      <c r="L111" s="106"/>
      <c r="M111" s="115"/>
      <c r="N111" s="115"/>
      <c r="O111" s="107"/>
      <c r="P111" s="110"/>
    </row>
    <row r="112" spans="1:16" s="100" customFormat="1" x14ac:dyDescent="0.35">
      <c r="A112" s="111"/>
      <c r="B112" s="118"/>
      <c r="C112" s="112"/>
      <c r="D112" s="102"/>
      <c r="E112" s="102"/>
      <c r="F112" s="102"/>
      <c r="G112" s="102"/>
      <c r="H112" s="114"/>
      <c r="I112" s="77"/>
      <c r="J112" s="57"/>
      <c r="K112" s="105"/>
      <c r="L112" s="106"/>
      <c r="M112" s="115"/>
      <c r="N112" s="115"/>
      <c r="O112" s="122"/>
      <c r="P112" s="110"/>
    </row>
    <row r="113" spans="1:16" s="100" customFormat="1" x14ac:dyDescent="0.35">
      <c r="A113" s="111"/>
      <c r="B113" s="118"/>
      <c r="C113" s="112"/>
      <c r="D113" s="102"/>
      <c r="E113" s="102"/>
      <c r="F113" s="102"/>
      <c r="G113" s="102"/>
      <c r="H113" s="114"/>
      <c r="I113" s="77"/>
      <c r="J113" s="57"/>
      <c r="K113" s="105"/>
      <c r="L113" s="106"/>
      <c r="M113" s="115"/>
      <c r="N113" s="115"/>
      <c r="O113" s="107"/>
      <c r="P113" s="110"/>
    </row>
    <row r="114" spans="1:16" s="100" customFormat="1" x14ac:dyDescent="0.35">
      <c r="A114" s="111"/>
      <c r="B114" s="118"/>
      <c r="C114" s="112"/>
      <c r="D114" s="102"/>
      <c r="E114" s="102"/>
      <c r="F114" s="102"/>
      <c r="G114" s="102"/>
      <c r="H114" s="114"/>
      <c r="I114" s="77"/>
      <c r="J114" s="57"/>
      <c r="K114" s="105"/>
      <c r="L114" s="106"/>
      <c r="M114" s="115"/>
      <c r="N114" s="115"/>
      <c r="O114" s="107"/>
      <c r="P114" s="110"/>
    </row>
    <row r="115" spans="1:16" s="100" customFormat="1" x14ac:dyDescent="0.35">
      <c r="A115" s="111"/>
      <c r="B115" s="118"/>
      <c r="C115" s="112"/>
      <c r="D115" s="102"/>
      <c r="E115" s="102"/>
      <c r="F115" s="102"/>
      <c r="G115" s="102"/>
      <c r="H115" s="114"/>
      <c r="I115" s="77"/>
      <c r="J115" s="57"/>
      <c r="K115" s="105"/>
      <c r="L115" s="106"/>
      <c r="M115" s="115"/>
      <c r="N115" s="115"/>
      <c r="O115" s="107"/>
      <c r="P115" s="110"/>
    </row>
    <row r="116" spans="1:16" s="100" customFormat="1" x14ac:dyDescent="0.35">
      <c r="A116" s="111"/>
      <c r="B116" s="118"/>
      <c r="C116" s="112"/>
      <c r="D116" s="102"/>
      <c r="E116" s="102"/>
      <c r="F116" s="102"/>
      <c r="G116" s="102"/>
      <c r="H116" s="114"/>
      <c r="I116" s="77"/>
      <c r="J116" s="57"/>
      <c r="K116" s="105"/>
      <c r="L116" s="106"/>
      <c r="M116" s="115"/>
      <c r="N116" s="115"/>
      <c r="O116" s="107"/>
      <c r="P116" s="110"/>
    </row>
    <row r="117" spans="1:16" s="100" customFormat="1" x14ac:dyDescent="0.35">
      <c r="A117" s="111"/>
      <c r="B117" s="118"/>
      <c r="C117" s="112"/>
      <c r="D117" s="102"/>
      <c r="E117" s="102"/>
      <c r="F117" s="102"/>
      <c r="G117" s="102"/>
      <c r="H117" s="114"/>
      <c r="I117" s="77"/>
      <c r="J117" s="57"/>
      <c r="K117" s="105"/>
      <c r="L117" s="106"/>
      <c r="M117" s="115"/>
      <c r="N117" s="115"/>
      <c r="O117" s="107"/>
      <c r="P117" s="110"/>
    </row>
    <row r="118" spans="1:16" s="100" customFormat="1" x14ac:dyDescent="0.35">
      <c r="A118" s="111"/>
      <c r="B118" s="118"/>
      <c r="C118" s="112"/>
      <c r="D118" s="102"/>
      <c r="E118" s="102"/>
      <c r="F118" s="102"/>
      <c r="G118" s="102"/>
      <c r="H118" s="114"/>
      <c r="I118" s="77"/>
      <c r="J118" s="57"/>
      <c r="K118" s="105"/>
      <c r="L118" s="106"/>
      <c r="M118" s="115"/>
      <c r="N118" s="115"/>
      <c r="O118" s="107"/>
      <c r="P118" s="110"/>
    </row>
    <row r="119" spans="1:16" s="100" customFormat="1" x14ac:dyDescent="0.35">
      <c r="A119" s="111"/>
      <c r="B119" s="118"/>
      <c r="C119" s="112"/>
      <c r="D119" s="102"/>
      <c r="E119" s="102"/>
      <c r="F119" s="102"/>
      <c r="G119" s="102"/>
      <c r="H119" s="114"/>
      <c r="I119" s="77"/>
      <c r="J119" s="57"/>
      <c r="K119" s="105"/>
      <c r="L119" s="106"/>
      <c r="M119" s="115"/>
      <c r="N119" s="115"/>
      <c r="O119" s="107"/>
      <c r="P119" s="110"/>
    </row>
    <row r="120" spans="1:16" s="100" customFormat="1" x14ac:dyDescent="0.35">
      <c r="A120" s="111"/>
      <c r="B120" s="118"/>
      <c r="C120" s="112"/>
      <c r="D120" s="102"/>
      <c r="E120" s="102"/>
      <c r="F120" s="102"/>
      <c r="G120" s="102"/>
      <c r="H120" s="114"/>
      <c r="I120" s="77"/>
      <c r="J120" s="57"/>
      <c r="K120" s="105"/>
      <c r="L120" s="106"/>
      <c r="M120" s="115"/>
      <c r="N120" s="115"/>
      <c r="O120" s="107"/>
      <c r="P120" s="110"/>
    </row>
    <row r="121" spans="1:16" s="100" customFormat="1" x14ac:dyDescent="0.35">
      <c r="B121" s="118"/>
      <c r="C121" s="112"/>
      <c r="D121" s="102"/>
      <c r="E121" s="102"/>
      <c r="F121" s="102"/>
      <c r="G121" s="102"/>
      <c r="H121" s="114"/>
      <c r="I121" s="77"/>
      <c r="J121" s="57"/>
      <c r="K121" s="105"/>
      <c r="L121" s="106"/>
      <c r="M121" s="115"/>
      <c r="N121" s="115"/>
      <c r="O121" s="107"/>
      <c r="P121" s="110"/>
    </row>
    <row r="122" spans="1:16" s="100" customFormat="1" x14ac:dyDescent="0.35">
      <c r="B122" s="118"/>
      <c r="C122" s="112"/>
      <c r="D122" s="102"/>
      <c r="E122" s="102"/>
      <c r="F122" s="102"/>
      <c r="G122" s="102"/>
      <c r="H122" s="114"/>
      <c r="I122" s="77"/>
      <c r="J122" s="57"/>
      <c r="K122" s="105"/>
      <c r="L122" s="106"/>
      <c r="M122" s="115"/>
      <c r="N122" s="115"/>
      <c r="O122" s="107"/>
      <c r="P122" s="110"/>
    </row>
    <row r="123" spans="1:16" s="100" customFormat="1" x14ac:dyDescent="0.35">
      <c r="B123" s="118"/>
      <c r="C123" s="112"/>
      <c r="D123" s="102"/>
      <c r="E123" s="102"/>
      <c r="F123" s="102"/>
      <c r="G123" s="102"/>
      <c r="H123" s="114"/>
      <c r="I123" s="77"/>
      <c r="J123" s="57"/>
      <c r="K123" s="105"/>
      <c r="L123" s="106"/>
      <c r="M123" s="115"/>
      <c r="N123" s="115"/>
      <c r="O123" s="107"/>
      <c r="P123" s="110"/>
    </row>
  </sheetData>
  <mergeCells count="124">
    <mergeCell ref="D25:G25"/>
    <mergeCell ref="D20:G20"/>
    <mergeCell ref="D30:G30"/>
    <mergeCell ref="D5:G5"/>
    <mergeCell ref="D44:G44"/>
    <mergeCell ref="D45:G45"/>
    <mergeCell ref="D43:G43"/>
    <mergeCell ref="D23:G23"/>
    <mergeCell ref="D24:G24"/>
    <mergeCell ref="D28:G28"/>
    <mergeCell ref="D11:G11"/>
    <mergeCell ref="D12:G12"/>
    <mergeCell ref="D57:G57"/>
    <mergeCell ref="D32:G32"/>
    <mergeCell ref="D41:G41"/>
    <mergeCell ref="D42:G42"/>
    <mergeCell ref="D46:G46"/>
    <mergeCell ref="D47:G47"/>
    <mergeCell ref="D9:G9"/>
    <mergeCell ref="D36:G36"/>
    <mergeCell ref="D34:G34"/>
    <mergeCell ref="D38:G38"/>
    <mergeCell ref="D13:G13"/>
    <mergeCell ref="D14:G14"/>
    <mergeCell ref="D18:G18"/>
    <mergeCell ref="D7:G7"/>
    <mergeCell ref="D16:G16"/>
    <mergeCell ref="D6:G6"/>
    <mergeCell ref="D15:G15"/>
    <mergeCell ref="D37:G37"/>
    <mergeCell ref="D8:G8"/>
    <mergeCell ref="D58:G58"/>
    <mergeCell ref="D53:G53"/>
    <mergeCell ref="D40:G40"/>
    <mergeCell ref="D35:G35"/>
    <mergeCell ref="D10:G10"/>
    <mergeCell ref="D19:G19"/>
    <mergeCell ref="D21:G21"/>
    <mergeCell ref="D22:G22"/>
    <mergeCell ref="D27:G27"/>
    <mergeCell ref="D52:G52"/>
    <mergeCell ref="D51:G51"/>
    <mergeCell ref="D50:G50"/>
    <mergeCell ref="D49:G49"/>
    <mergeCell ref="D48:G48"/>
    <mergeCell ref="D39:G39"/>
    <mergeCell ref="D29:G29"/>
    <mergeCell ref="D31:G31"/>
    <mergeCell ref="D17:G17"/>
    <mergeCell ref="D26:G26"/>
    <mergeCell ref="D59:G59"/>
    <mergeCell ref="D68:G68"/>
    <mergeCell ref="D60:G60"/>
    <mergeCell ref="D78:G78"/>
    <mergeCell ref="D71:G71"/>
    <mergeCell ref="D70:G70"/>
    <mergeCell ref="D69:G69"/>
    <mergeCell ref="D63:G63"/>
    <mergeCell ref="D65:G65"/>
    <mergeCell ref="D67:G67"/>
    <mergeCell ref="D72:G72"/>
    <mergeCell ref="D77:G77"/>
    <mergeCell ref="D66:G66"/>
    <mergeCell ref="D61:G61"/>
    <mergeCell ref="D64:G64"/>
    <mergeCell ref="D62:G62"/>
    <mergeCell ref="D84:G84"/>
    <mergeCell ref="D81:G81"/>
    <mergeCell ref="D92:G92"/>
    <mergeCell ref="D87:G87"/>
    <mergeCell ref="D82:G82"/>
    <mergeCell ref="A1:P1"/>
    <mergeCell ref="A3:B3"/>
    <mergeCell ref="D3:G3"/>
    <mergeCell ref="A4:B4"/>
    <mergeCell ref="D4:G4"/>
    <mergeCell ref="D86:G86"/>
    <mergeCell ref="D88:G88"/>
    <mergeCell ref="D85:G85"/>
    <mergeCell ref="D83:G83"/>
    <mergeCell ref="D33:G33"/>
    <mergeCell ref="D79:G79"/>
    <mergeCell ref="D80:G80"/>
    <mergeCell ref="D75:G75"/>
    <mergeCell ref="D74:G74"/>
    <mergeCell ref="D73:G73"/>
    <mergeCell ref="D76:G76"/>
    <mergeCell ref="D54:G54"/>
    <mergeCell ref="D55:G55"/>
    <mergeCell ref="D56:G56"/>
    <mergeCell ref="D94:G94"/>
    <mergeCell ref="D93:G93"/>
    <mergeCell ref="D98:G98"/>
    <mergeCell ref="D97:G97"/>
    <mergeCell ref="D99:G99"/>
    <mergeCell ref="D100:G100"/>
    <mergeCell ref="D101:G101"/>
    <mergeCell ref="D89:G89"/>
    <mergeCell ref="D90:G90"/>
    <mergeCell ref="D91:G91"/>
    <mergeCell ref="D96:G96"/>
    <mergeCell ref="D123:G123"/>
    <mergeCell ref="D103:G103"/>
    <mergeCell ref="D102:G102"/>
    <mergeCell ref="D116:G116"/>
    <mergeCell ref="D117:G117"/>
    <mergeCell ref="D118:G118"/>
    <mergeCell ref="D119:G119"/>
    <mergeCell ref="D120:G120"/>
    <mergeCell ref="D111:G111"/>
    <mergeCell ref="D112:G112"/>
    <mergeCell ref="D113:G113"/>
    <mergeCell ref="D114:G114"/>
    <mergeCell ref="D115:G115"/>
    <mergeCell ref="D104:G104"/>
    <mergeCell ref="D105:G105"/>
    <mergeCell ref="D106:G106"/>
    <mergeCell ref="D122:G122"/>
    <mergeCell ref="D109:G109"/>
    <mergeCell ref="D110:G110"/>
    <mergeCell ref="D108:G108"/>
    <mergeCell ref="D107:G107"/>
    <mergeCell ref="D121:G121"/>
    <mergeCell ref="D95:G95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3952-A29C-4854-A39F-E49FB521BCB7}">
  <dimension ref="A19"/>
  <sheetViews>
    <sheetView topLeftCell="A11" workbookViewId="0">
      <selection activeCell="B19" sqref="A1:B19"/>
    </sheetView>
  </sheetViews>
  <sheetFormatPr defaultRowHeight="14.5" x14ac:dyDescent="0.35"/>
  <sheetData>
    <row r="19" spans="1:1" x14ac:dyDescent="0.35">
      <c r="A1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marec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Alžbeta Kostková</cp:lastModifiedBy>
  <dcterms:created xsi:type="dcterms:W3CDTF">2022-05-27T11:53:48Z</dcterms:created>
  <dcterms:modified xsi:type="dcterms:W3CDTF">2025-07-01T08:19:32Z</dcterms:modified>
</cp:coreProperties>
</file>