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uskova\Desktop\Beata\ZVEREJNOVANIE OBJEDNAVOK\"/>
    </mc:Choice>
  </mc:AlternateContent>
  <bookViews>
    <workbookView xWindow="0" yWindow="0" windowWidth="28800" windowHeight="12435"/>
  </bookViews>
  <sheets>
    <sheet name="Január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1" l="1"/>
  <c r="J46" i="1"/>
  <c r="J33" i="1"/>
  <c r="J29" i="1"/>
  <c r="J37" i="1"/>
  <c r="J16" i="1"/>
  <c r="J26" i="1"/>
  <c r="J15" i="1"/>
  <c r="J45" i="1" l="1"/>
  <c r="J19" i="1" l="1"/>
  <c r="J20" i="1"/>
  <c r="J21" i="1"/>
  <c r="J22" i="1"/>
  <c r="J23" i="1"/>
  <c r="J24" i="1"/>
  <c r="J25" i="1"/>
  <c r="J27" i="1"/>
  <c r="J28" i="1"/>
  <c r="J30" i="1"/>
  <c r="J31" i="1"/>
  <c r="J32" i="1"/>
  <c r="J34" i="1"/>
  <c r="J35" i="1"/>
  <c r="J36" i="1"/>
  <c r="J38" i="1"/>
  <c r="J39" i="1"/>
  <c r="J40" i="1"/>
  <c r="J41" i="1"/>
  <c r="J42" i="1"/>
  <c r="J43" i="1"/>
  <c r="J47" i="1"/>
  <c r="J48" i="1"/>
  <c r="J5" i="1"/>
  <c r="J6" i="1"/>
  <c r="J7" i="1"/>
  <c r="J8" i="1"/>
  <c r="J9" i="1"/>
  <c r="J10" i="1"/>
  <c r="J11" i="1"/>
  <c r="J12" i="1"/>
  <c r="J13" i="1"/>
  <c r="J14" i="1"/>
  <c r="J17" i="1"/>
  <c r="J18" i="1"/>
</calcChain>
</file>

<file path=xl/sharedStrings.xml><?xml version="1.0" encoding="utf-8"?>
<sst xmlns="http://schemas.openxmlformats.org/spreadsheetml/2006/main" count="406" uniqueCount="164">
  <si>
    <t xml:space="preserve">Dátum </t>
  </si>
  <si>
    <t>1</t>
  </si>
  <si>
    <t>6a</t>
  </si>
  <si>
    <t>6b</t>
  </si>
  <si>
    <t>Dodávateľ</t>
  </si>
  <si>
    <t>Adresa</t>
  </si>
  <si>
    <t>IČO</t>
  </si>
  <si>
    <t>02012022</t>
  </si>
  <si>
    <t>07</t>
  </si>
  <si>
    <t>9</t>
  </si>
  <si>
    <t>03</t>
  </si>
  <si>
    <t>17</t>
  </si>
  <si>
    <t>2</t>
  </si>
  <si>
    <t>05</t>
  </si>
  <si>
    <t>3</t>
  </si>
  <si>
    <t>11</t>
  </si>
  <si>
    <t>03012022</t>
  </si>
  <si>
    <t>01</t>
  </si>
  <si>
    <t>vedenie mzdového účtovníctva od 3.1. - 31.12.22       (I./22)</t>
  </si>
  <si>
    <t>02</t>
  </si>
  <si>
    <t>ŠH Mladosť s.r.o., Šamorín</t>
  </si>
  <si>
    <t>ŠH Mladosť s.r.o., Slnečnicová 28, Šamorín</t>
  </si>
  <si>
    <t>4</t>
  </si>
  <si>
    <t>8</t>
  </si>
  <si>
    <t>Readvise spol. s r.o., Detva</t>
  </si>
  <si>
    <t>Readvise spol. s r.o., A.Hlinku 16,  Detva</t>
  </si>
  <si>
    <t>správa serverovej infraštruktúry, ... I., II./22</t>
  </si>
  <si>
    <t>10012022</t>
  </si>
  <si>
    <t>04</t>
  </si>
  <si>
    <t>08</t>
  </si>
  <si>
    <t>Lendvorský Leo, Plavecký Štvrtok</t>
  </si>
  <si>
    <t>Lendvorský Leo, Píniová Alej 1075,Plavecký Štvrtok</t>
  </si>
  <si>
    <t>12012022</t>
  </si>
  <si>
    <t>JUDr. Boledovič Jozef, Rovinka</t>
  </si>
  <si>
    <t>JUDr. Boledovič Jozef, Úzka 578/4, Rovinka</t>
  </si>
  <si>
    <t>06</t>
  </si>
  <si>
    <t>13012022</t>
  </si>
  <si>
    <t>14012022</t>
  </si>
  <si>
    <t>DOM ŠPORTU, s.r.o., Šamorín</t>
  </si>
  <si>
    <t>DOM ŠPORTU, s.r.o., Slnečnicová 28, Šamorín</t>
  </si>
  <si>
    <t>17012022</t>
  </si>
  <si>
    <t>DOXX, Žilina</t>
  </si>
  <si>
    <t>DOXX, Kálov 356, 010 01 Žilina</t>
  </si>
  <si>
    <t>6</t>
  </si>
  <si>
    <t>montážne práce - sťahovanie</t>
  </si>
  <si>
    <t>10</t>
  </si>
  <si>
    <t>Ing. Murko Matej, Hviezdoslavov</t>
  </si>
  <si>
    <t>Ing. Murko Matej, Hviezdoslavov 1276</t>
  </si>
  <si>
    <t>09</t>
  </si>
  <si>
    <t>5</t>
  </si>
  <si>
    <t>7</t>
  </si>
  <si>
    <t>18012022</t>
  </si>
  <si>
    <t>20012022</t>
  </si>
  <si>
    <t>J.Foltýn - fysiomed CS, Havířov</t>
  </si>
  <si>
    <t>J.Foltýn - fysiomed CS, E. Krásnohorské 1298/4, Havířov</t>
  </si>
  <si>
    <t>23012022</t>
  </si>
  <si>
    <t>24012022</t>
  </si>
  <si>
    <t>25012022</t>
  </si>
  <si>
    <t>12</t>
  </si>
  <si>
    <t>18</t>
  </si>
  <si>
    <t>Na ceste s.r.o., Šamorín</t>
  </si>
  <si>
    <t>Na ceste s.r.o., Kasárenská 2, Šamorín</t>
  </si>
  <si>
    <t>Autoprofil, s.r.o., Galanta</t>
  </si>
  <si>
    <t>V-MALL, s.r.o., Stupava</t>
  </si>
  <si>
    <t>V-MALL, s.r.o., Zadná 3444/74, Stupava</t>
  </si>
  <si>
    <t>MTS Systems s.r.o., Stará Ľubovňa</t>
  </si>
  <si>
    <t>MTS systems s.r.o., Farbiarska 53/29, Stará Ľubovňa</t>
  </si>
  <si>
    <t>26012022</t>
  </si>
  <si>
    <t>Bramapo, s.r.o., Martin</t>
  </si>
  <si>
    <t>Bramapo, s.r.o., ul. Ambra Pietra 33, Martin</t>
  </si>
  <si>
    <t>FERTRANS s.r.o., Šamorín</t>
  </si>
  <si>
    <t>FERTRANS s.r.o., Malá 535/2, Šamorín</t>
  </si>
  <si>
    <t>27012022</t>
  </si>
  <si>
    <t>31012022</t>
  </si>
  <si>
    <t>Číslo objednávky</t>
  </si>
  <si>
    <t>DPH</t>
  </si>
  <si>
    <t>Suma bez DPH</t>
  </si>
  <si>
    <t>Suma s DPH</t>
  </si>
  <si>
    <t>Zmluva</t>
  </si>
  <si>
    <t>Popis plnenia</t>
  </si>
  <si>
    <t>Kód objednávky</t>
  </si>
  <si>
    <t>MS exchange online  - MS Office 365 za obdobie I./22</t>
  </si>
  <si>
    <t>Prenájom kancelárskych priestorov, parkovacieho boxu a ostatných priestorov  ŠH Mladosť,  internet 01/22</t>
  </si>
  <si>
    <t>Prenájom sťahovacích boxov Balík "Firma XL"</t>
  </si>
  <si>
    <t>Pitný režim zamestnancov</t>
  </si>
  <si>
    <t>Poskytnutie právnych služieb</t>
  </si>
  <si>
    <t>Uverejnenie prezentačného  videa o NŠC na LED vo vestibudele Domu športu v mesiaci 01/2022</t>
  </si>
  <si>
    <t>Služby na oddelení diagnostiky: testovanie, vyhodnocovanie - mesiac 01/2022</t>
  </si>
  <si>
    <t>Preklad dokumentov -  Európsky týždeň športu, obdobie 01-12/2022</t>
  </si>
  <si>
    <t>Vymaľovanie kancelárskych priestorov - Martin</t>
  </si>
  <si>
    <t>Reklamné a marketingové služby za mesiac 01/2022</t>
  </si>
  <si>
    <t>Vedenie účtovníctva v mesiaci 01/2022</t>
  </si>
  <si>
    <t>Diganostické, metodické a konzultačné služby za mesiac január na oddelení diagnostiky. Výroba podcastu.</t>
  </si>
  <si>
    <t xml:space="preserve">Kónické vázy s brúseným nápisom + obal - odovzdávanie cien športovec roka </t>
  </si>
  <si>
    <t>Stravné lístky</t>
  </si>
  <si>
    <t>Grafické práce pre Školský šport , Grafické práce  NŠC, live stream (web a Facebook) ,úprava hlavičkového papiera,Pozdravy PF 2022</t>
  </si>
  <si>
    <t>Prenájom športových priestorov ŠH Mladosť  3.-31.1.22 - fittness, regenerácia</t>
  </si>
  <si>
    <t>Prenájom športových priestorov 3.-31.1.22 - hala ELAN</t>
  </si>
  <si>
    <t>Služby zdravotnej starostlivosti v mesiaci 01/2022. Preventívna prehliadka telovýchovným lekárom</t>
  </si>
  <si>
    <t>Demontáž , montáž a kalibrácia Biodex S4PRO zariadenia na oddelení diagnostiky</t>
  </si>
  <si>
    <t>Kancelárske potreby - pečiatky, respirátory</t>
  </si>
  <si>
    <t>Kancelárske potreby</t>
  </si>
  <si>
    <t>Demontáž a montáž technológie hypoxickej komory</t>
  </si>
  <si>
    <t>Moderovanie streamu o Zimných olympijských hrách v termíne 02.02.2022</t>
  </si>
  <si>
    <t>Zhotovenie Live stream video s témou: ZOH 2022 a podmienky na rozvoj zimných športov v SR. Reklama Faceboook</t>
  </si>
  <si>
    <t>Obhiadka a servis VW Caravelle BL 948 HU</t>
  </si>
  <si>
    <t>SARS - Cov-2 AG Rapid Test</t>
  </si>
  <si>
    <t>Stavebne práce k presťahovaniu priestorov</t>
  </si>
  <si>
    <t>Balenie reklamných/vianočných balíčkov + ich rozvoz</t>
  </si>
  <si>
    <t>Zariadenie kancelárskych priestorov - pokládka koberca, montáž, lokálne opravy</t>
  </si>
  <si>
    <t>Presťahovanie Národného športového centra zo ŠH Mladosť do Dom športu v dňoch 26,01, 27.01 a 31.01.2022</t>
  </si>
  <si>
    <t>Sťahovanie - Preloženie linky FDSL</t>
  </si>
  <si>
    <t>Demontaz IT prvkov ,ich prenos a zapojenie preložených aktívnych zariadení do nových priestorov</t>
  </si>
  <si>
    <t>Prenájom športových priestorov ŠH Mladosť 1.-28.2.22 - fittnes, regenerácia</t>
  </si>
  <si>
    <t>Prenájom športových priestorov 1.-28.2.22 - hala ELAN</t>
  </si>
  <si>
    <t>Predĺženie prenájmu 35 boxov  - sťahovanie</t>
  </si>
  <si>
    <t>Registračný poplatok za doménu - skolskysport.sk v období 04.03.2022-03.03.2023</t>
  </si>
  <si>
    <t>Reklamné a marketingové služby za mesiac 02/2022</t>
  </si>
  <si>
    <t>Prehľad objednávok - Január 2022</t>
  </si>
  <si>
    <t>Autoprofit, s.r.o., Galanta</t>
  </si>
  <si>
    <t>8a/8b</t>
  </si>
  <si>
    <t>športové preventívne prehliadky - I./22 (fakturácia podľa skutočného počtu uskutočnených prehliadok</t>
  </si>
  <si>
    <t>CanYou s.r.o., Bratislava</t>
  </si>
  <si>
    <t>LeNS, spol. s r.o, Bratislava</t>
  </si>
  <si>
    <t>Mgr. Ján Vrabec, Bratislava</t>
  </si>
  <si>
    <t>Ing. O. Jankechová, Bratislava</t>
  </si>
  <si>
    <t>Z. UrBratislavanovičová, Kaplna</t>
  </si>
  <si>
    <t>Lopata Peter, Bratislava</t>
  </si>
  <si>
    <t>Lamitec, spol. s r.o., Bratislava</t>
  </si>
  <si>
    <t>KARLO s.r.o., Bratislava</t>
  </si>
  <si>
    <t>SPORTMED, Bratislava</t>
  </si>
  <si>
    <t>ImunoVital Centrum, Bratislava</t>
  </si>
  <si>
    <t>Espresso SK s.r.o., Bratislava</t>
  </si>
  <si>
    <t>BOKSI s.r.o., Bratislava</t>
  </si>
  <si>
    <t>ŠEVT a.s., Bratislava</t>
  </si>
  <si>
    <t>Gukoz, Bratislava</t>
  </si>
  <si>
    <t>CSV Production s.r.o., Bratislava</t>
  </si>
  <si>
    <t>REDOM, s.r.o., Bratislava</t>
  </si>
  <si>
    <t>R.Sklenka, BratislavaU-Plus, Martin</t>
  </si>
  <si>
    <t>DataCentrum, Bratislava</t>
  </si>
  <si>
    <t>Webglobe, a.s., Bratislava</t>
  </si>
  <si>
    <t>CanYou s.r.o., Žehrianska 3179/3, Bratislava</t>
  </si>
  <si>
    <t>LeNS, spol. s r.o, Sibírska5, Bratislava</t>
  </si>
  <si>
    <t>Mgr. Ján Vrabec, Tematínska 3234/8, Bratislava</t>
  </si>
  <si>
    <t>Ing. O. Jankechová, Lužna 4, Bratislava</t>
  </si>
  <si>
    <t>Z. UrBratislavanovičová, č. 346 Kaplna, Kaplna</t>
  </si>
  <si>
    <t>Lopata Peter, Nobelova 13816/12A, Bratislava</t>
  </si>
  <si>
    <t>Lamitec, spol. s r.o., Pestovateľská 9, Bratislava</t>
  </si>
  <si>
    <t>KARLO s.r.o.,Staviteľská 7,  Bratislava</t>
  </si>
  <si>
    <t>SPORTMED, Daxnerovo nám. 5, Bratislava</t>
  </si>
  <si>
    <t>ImunoVital Centrum, Jašíkova 2, Bratislava</t>
  </si>
  <si>
    <t>Espresso SK s.r.o., Geologická 1F, Bratislava</t>
  </si>
  <si>
    <t>BOKSI s.r.o., Hlaváčiková 20, Bratislava</t>
  </si>
  <si>
    <t>ŠEVT a.s., Plynárenská 6, Bratislava</t>
  </si>
  <si>
    <t>Gukoz, Hnulecká 9, Bratislava</t>
  </si>
  <si>
    <t>CSV Production s.r.o., Černyševského 37, Bratislava</t>
  </si>
  <si>
    <t>REDOM, s.r.o., Líščie Nivy 4, Bratislava</t>
  </si>
  <si>
    <t>R.Sklenka, BratislavaU-Plus, Priekopská 34,  Martin</t>
  </si>
  <si>
    <t>DataCentrum, Cintorínska 5, Bratislava</t>
  </si>
  <si>
    <t>Webglobe, a.s., Stará Prievozská 1349/2, Bratislava</t>
  </si>
  <si>
    <t>Brigita Trimajová vedúci manažér EaSS</t>
  </si>
  <si>
    <t>meno a funkcia FO, ktorá objednávku podpísala</t>
  </si>
  <si>
    <t>Z2020479_Z</t>
  </si>
  <si>
    <t>Ing. Danihelová Magdaléna vedúca oddelenia EOaSS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</si>
</sst>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rgb="FF454545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5" fillId="0" borderId="3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4" fontId="5" fillId="0" borderId="0" xfId="1" applyNumberFormat="1" applyFont="1" applyFill="1" applyBorder="1" applyAlignment="1">
      <alignment horizontal="center" vertical="center" wrapText="1"/>
    </xf>
    <xf numFmtId="44" fontId="5" fillId="0" borderId="7" xfId="1" applyNumberFormat="1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4" fontId="5" fillId="0" borderId="4" xfId="1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4" fontId="5" fillId="0" borderId="6" xfId="1" applyNumberFormat="1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44" fontId="5" fillId="0" borderId="7" xfId="1" applyNumberFormat="1" applyFont="1" applyFill="1" applyBorder="1" applyAlignment="1">
      <alignment vertical="center" wrapText="1"/>
    </xf>
    <xf numFmtId="44" fontId="5" fillId="0" borderId="4" xfId="1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2" fillId="0" borderId="0" xfId="0" applyFont="1" applyAlignment="1">
      <alignment wrapText="1"/>
    </xf>
    <xf numFmtId="49" fontId="0" fillId="0" borderId="4" xfId="0" applyNumberFormat="1" applyFont="1" applyBorder="1" applyAlignment="1">
      <alignment vertical="center" wrapText="1"/>
    </xf>
    <xf numFmtId="49" fontId="0" fillId="0" borderId="5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44" fontId="0" fillId="0" borderId="4" xfId="0" applyNumberFormat="1" applyFont="1" applyBorder="1" applyAlignment="1">
      <alignment vertical="center" wrapText="1"/>
    </xf>
    <xf numFmtId="44" fontId="0" fillId="0" borderId="8" xfId="1" applyNumberFormat="1" applyFont="1" applyFill="1" applyBorder="1" applyAlignment="1">
      <alignment horizontal="center" vertical="center" wrapText="1"/>
    </xf>
    <xf numFmtId="14" fontId="0" fillId="0" borderId="7" xfId="0" applyNumberFormat="1" applyFont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wrapText="1"/>
    </xf>
    <xf numFmtId="49" fontId="0" fillId="0" borderId="0" xfId="0" applyNumberFormat="1" applyFill="1" applyBorder="1" applyAlignment="1">
      <alignment wrapText="1"/>
    </xf>
    <xf numFmtId="4" fontId="3" fillId="0" borderId="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center" wrapText="1"/>
    </xf>
    <xf numFmtId="44" fontId="0" fillId="0" borderId="7" xfId="1" applyNumberFormat="1" applyFont="1" applyFill="1" applyBorder="1" applyAlignment="1">
      <alignment horizontal="center" vertical="center" wrapText="1"/>
    </xf>
    <xf numFmtId="49" fontId="0" fillId="0" borderId="8" xfId="0" applyNumberFormat="1" applyFont="1" applyBorder="1" applyAlignment="1">
      <alignment vertical="center" wrapText="1"/>
    </xf>
    <xf numFmtId="49" fontId="0" fillId="0" borderId="9" xfId="0" applyNumberFormat="1" applyFont="1" applyBorder="1" applyAlignment="1">
      <alignment vertical="center" wrapText="1"/>
    </xf>
    <xf numFmtId="4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49" fontId="5" fillId="0" borderId="3" xfId="2" applyNumberFormat="1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6" xfId="0" applyNumberFormat="1" applyFont="1" applyBorder="1" applyAlignment="1">
      <alignment vertical="center" wrapText="1"/>
    </xf>
    <xf numFmtId="49" fontId="5" fillId="0" borderId="6" xfId="2" applyNumberFormat="1" applyFont="1" applyFill="1" applyBorder="1" applyAlignment="1">
      <alignment horizontal="center" vertical="center" wrapText="1"/>
    </xf>
    <xf numFmtId="49" fontId="5" fillId="0" borderId="10" xfId="2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4" fontId="0" fillId="0" borderId="4" xfId="1" applyNumberFormat="1" applyFont="1" applyFill="1" applyBorder="1" applyAlignment="1">
      <alignment horizontal="center" vertical="center" wrapText="1"/>
    </xf>
    <xf numFmtId="44" fontId="0" fillId="0" borderId="4" xfId="1" applyNumberFormat="1" applyFont="1" applyFill="1" applyBorder="1" applyAlignment="1">
      <alignment vertical="center" wrapText="1"/>
    </xf>
    <xf numFmtId="14" fontId="0" fillId="0" borderId="4" xfId="0" applyNumberFormat="1" applyFont="1" applyBorder="1" applyAlignment="1">
      <alignment vertical="center" wrapText="1"/>
    </xf>
    <xf numFmtId="0" fontId="0" fillId="0" borderId="8" xfId="0" applyNumberFormat="1" applyFont="1" applyBorder="1" applyAlignment="1">
      <alignment horizontal="center" vertical="center" wrapText="1"/>
    </xf>
    <xf numFmtId="14" fontId="0" fillId="0" borderId="8" xfId="0" applyNumberFormat="1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44" fontId="0" fillId="0" borderId="7" xfId="1" applyNumberFormat="1" applyFont="1" applyFill="1" applyBorder="1" applyAlignment="1">
      <alignment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4" fontId="0" fillId="0" borderId="6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44" fontId="0" fillId="0" borderId="8" xfId="1" applyNumberFormat="1" applyFont="1" applyFill="1" applyBorder="1" applyAlignment="1">
      <alignment vertical="center" wrapText="1"/>
    </xf>
    <xf numFmtId="14" fontId="0" fillId="0" borderId="4" xfId="0" applyNumberFormat="1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9" fontId="0" fillId="0" borderId="4" xfId="0" applyNumberFormat="1" applyFont="1" applyFill="1" applyBorder="1" applyAlignment="1">
      <alignment vertical="center" wrapText="1"/>
    </xf>
    <xf numFmtId="49" fontId="0" fillId="0" borderId="5" xfId="0" applyNumberFormat="1" applyFont="1" applyFill="1" applyBorder="1" applyAlignment="1">
      <alignment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vertical="center" wrapText="1"/>
    </xf>
    <xf numFmtId="44" fontId="0" fillId="0" borderId="4" xfId="0" applyNumberFormat="1" applyBorder="1" applyAlignment="1">
      <alignment wrapText="1"/>
    </xf>
    <xf numFmtId="49" fontId="0" fillId="0" borderId="7" xfId="0" applyNumberFormat="1" applyFont="1" applyBorder="1" applyAlignment="1">
      <alignment horizontal="center" vertical="center" wrapText="1"/>
    </xf>
    <xf numFmtId="44" fontId="0" fillId="0" borderId="3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49" fontId="2" fillId="0" borderId="18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</cellXfs>
  <cellStyles count="3">
    <cellStyle name="Čiarka" xfId="1" builtinId="3"/>
    <cellStyle name="Mena" xfId="2" builtinId="4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topLeftCell="B40" workbookViewId="0">
      <selection activeCell="P48" sqref="P48"/>
    </sheetView>
  </sheetViews>
  <sheetFormatPr defaultRowHeight="15" x14ac:dyDescent="0.25"/>
  <cols>
    <col min="1" max="1" width="14.5703125" style="43" customWidth="1"/>
    <col min="2" max="2" width="7" style="43" customWidth="1"/>
    <col min="3" max="3" width="51.28515625" style="11" bestFit="1" customWidth="1"/>
    <col min="4" max="4" width="6.28515625" style="43" bestFit="1" customWidth="1"/>
    <col min="5" max="5" width="8.42578125" style="43" bestFit="1" customWidth="1"/>
    <col min="6" max="7" width="3" style="43" bestFit="1" customWidth="1"/>
    <col min="8" max="8" width="11.85546875" style="43" bestFit="1" customWidth="1"/>
    <col min="9" max="11" width="11.85546875" style="43" customWidth="1"/>
    <col min="12" max="12" width="9.140625" style="43"/>
    <col min="13" max="13" width="31.28515625" style="43" bestFit="1" customWidth="1"/>
    <col min="14" max="14" width="50.5703125" style="43" bestFit="1" customWidth="1"/>
    <col min="15" max="15" width="9" style="43" bestFit="1" customWidth="1"/>
    <col min="16" max="16" width="25.28515625" style="43" bestFit="1" customWidth="1"/>
    <col min="17" max="16384" width="9.140625" style="43"/>
  </cols>
  <sheetData>
    <row r="1" spans="1:16" s="54" customFormat="1" ht="20.25" customHeight="1" x14ac:dyDescent="0.25">
      <c r="A1" s="119" t="s">
        <v>118</v>
      </c>
      <c r="B1" s="119"/>
      <c r="C1" s="119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s="54" customFormat="1" ht="15.75" thickBot="1" x14ac:dyDescent="0.3">
      <c r="A2" s="55"/>
      <c r="B2" s="55"/>
      <c r="C2" s="8"/>
      <c r="D2" s="56"/>
      <c r="E2" s="57"/>
      <c r="F2" s="58"/>
      <c r="G2" s="58"/>
      <c r="H2" s="59"/>
      <c r="I2" s="59"/>
      <c r="J2" s="59"/>
      <c r="K2" s="59"/>
      <c r="L2" s="60"/>
      <c r="M2" s="61"/>
      <c r="N2" s="61"/>
      <c r="O2" s="42"/>
      <c r="P2" s="42"/>
    </row>
    <row r="3" spans="1:16" s="62" customFormat="1" ht="15.75" customHeight="1" thickBot="1" x14ac:dyDescent="0.3">
      <c r="A3" s="112">
        <v>1</v>
      </c>
      <c r="B3" s="113"/>
      <c r="C3" s="9">
        <v>2</v>
      </c>
      <c r="D3" s="38"/>
      <c r="E3" s="39"/>
      <c r="F3" s="39"/>
      <c r="G3" s="39"/>
      <c r="H3" s="4"/>
      <c r="I3" s="4"/>
      <c r="J3" s="4" t="s">
        <v>14</v>
      </c>
      <c r="K3" s="4" t="s">
        <v>22</v>
      </c>
      <c r="L3" s="3">
        <v>5</v>
      </c>
      <c r="M3" s="1" t="s">
        <v>2</v>
      </c>
      <c r="N3" s="7" t="s">
        <v>3</v>
      </c>
      <c r="O3" s="3">
        <v>7</v>
      </c>
      <c r="P3" s="115" t="s">
        <v>120</v>
      </c>
    </row>
    <row r="4" spans="1:16" s="62" customFormat="1" ht="45.75" customHeight="1" thickBot="1" x14ac:dyDescent="0.3">
      <c r="A4" s="116" t="s">
        <v>74</v>
      </c>
      <c r="B4" s="117"/>
      <c r="C4" s="10" t="s">
        <v>79</v>
      </c>
      <c r="D4" s="120" t="s">
        <v>80</v>
      </c>
      <c r="E4" s="121"/>
      <c r="F4" s="121"/>
      <c r="G4" s="122"/>
      <c r="H4" s="6" t="s">
        <v>76</v>
      </c>
      <c r="I4" s="6" t="s">
        <v>75</v>
      </c>
      <c r="J4" s="6" t="s">
        <v>77</v>
      </c>
      <c r="K4" s="6" t="s">
        <v>78</v>
      </c>
      <c r="L4" s="1" t="s">
        <v>0</v>
      </c>
      <c r="M4" s="2" t="s">
        <v>4</v>
      </c>
      <c r="N4" s="1" t="s">
        <v>5</v>
      </c>
      <c r="O4" s="5" t="s">
        <v>6</v>
      </c>
      <c r="P4" s="115" t="s">
        <v>161</v>
      </c>
    </row>
    <row r="5" spans="1:16" s="53" customFormat="1" ht="30" x14ac:dyDescent="0.25">
      <c r="A5" s="63" t="s">
        <v>7</v>
      </c>
      <c r="B5" s="64">
        <v>1</v>
      </c>
      <c r="C5" s="14" t="s">
        <v>90</v>
      </c>
      <c r="D5" s="18" t="s">
        <v>8</v>
      </c>
      <c r="E5" s="19" t="s">
        <v>9</v>
      </c>
      <c r="F5" s="20" t="s">
        <v>10</v>
      </c>
      <c r="G5" s="19" t="s">
        <v>11</v>
      </c>
      <c r="H5" s="21">
        <v>1350</v>
      </c>
      <c r="I5" s="36">
        <v>0</v>
      </c>
      <c r="J5" s="65">
        <f t="shared" ref="J5:J17" si="0">H5+I5</f>
        <v>1350</v>
      </c>
      <c r="K5" s="22"/>
      <c r="L5" s="23">
        <v>44563</v>
      </c>
      <c r="M5" s="52" t="s">
        <v>122</v>
      </c>
      <c r="N5" s="52" t="s">
        <v>141</v>
      </c>
      <c r="O5" s="52">
        <v>53229797</v>
      </c>
      <c r="P5" s="114" t="s">
        <v>163</v>
      </c>
    </row>
    <row r="6" spans="1:16" s="53" customFormat="1" ht="30" x14ac:dyDescent="0.25">
      <c r="A6" s="66" t="s">
        <v>7</v>
      </c>
      <c r="B6" s="67" t="s">
        <v>12</v>
      </c>
      <c r="C6" s="13" t="s">
        <v>81</v>
      </c>
      <c r="D6" s="25" t="s">
        <v>8</v>
      </c>
      <c r="E6" s="26" t="s">
        <v>9</v>
      </c>
      <c r="F6" s="27" t="s">
        <v>10</v>
      </c>
      <c r="G6" s="28" t="s">
        <v>13</v>
      </c>
      <c r="H6" s="68">
        <v>163.19999999999999</v>
      </c>
      <c r="I6" s="48">
        <v>32.64</v>
      </c>
      <c r="J6" s="65">
        <f t="shared" si="0"/>
        <v>195.83999999999997</v>
      </c>
      <c r="K6" s="29"/>
      <c r="L6" s="23">
        <v>44563</v>
      </c>
      <c r="M6" s="69" t="s">
        <v>123</v>
      </c>
      <c r="N6" s="69" t="s">
        <v>142</v>
      </c>
      <c r="O6" s="69">
        <v>31364161</v>
      </c>
      <c r="P6" s="114" t="s">
        <v>163</v>
      </c>
    </row>
    <row r="7" spans="1:16" s="53" customFormat="1" ht="30" x14ac:dyDescent="0.25">
      <c r="A7" s="44" t="s">
        <v>7</v>
      </c>
      <c r="B7" s="44" t="s">
        <v>14</v>
      </c>
      <c r="C7" s="14" t="s">
        <v>88</v>
      </c>
      <c r="D7" s="25" t="s">
        <v>15</v>
      </c>
      <c r="E7" s="30" t="s">
        <v>1</v>
      </c>
      <c r="F7" s="25" t="s">
        <v>10</v>
      </c>
      <c r="G7" s="18"/>
      <c r="H7" s="31">
        <v>4200</v>
      </c>
      <c r="I7" s="37">
        <v>0</v>
      </c>
      <c r="J7" s="65">
        <f t="shared" si="0"/>
        <v>4200</v>
      </c>
      <c r="K7" s="29"/>
      <c r="L7" s="23">
        <v>44563</v>
      </c>
      <c r="M7" s="70" t="s">
        <v>124</v>
      </c>
      <c r="N7" s="70" t="s">
        <v>143</v>
      </c>
      <c r="O7" s="70">
        <v>41122861</v>
      </c>
      <c r="P7" s="114" t="s">
        <v>163</v>
      </c>
    </row>
    <row r="8" spans="1:16" s="53" customFormat="1" ht="30" x14ac:dyDescent="0.25">
      <c r="A8" s="66" t="s">
        <v>16</v>
      </c>
      <c r="B8" s="71" t="s">
        <v>1</v>
      </c>
      <c r="C8" s="14" t="s">
        <v>91</v>
      </c>
      <c r="D8" s="25" t="s">
        <v>8</v>
      </c>
      <c r="E8" s="18" t="s">
        <v>9</v>
      </c>
      <c r="F8" s="25" t="s">
        <v>10</v>
      </c>
      <c r="G8" s="18" t="s">
        <v>17</v>
      </c>
      <c r="H8" s="22">
        <v>1300</v>
      </c>
      <c r="I8" s="36">
        <v>0</v>
      </c>
      <c r="J8" s="65">
        <f t="shared" si="0"/>
        <v>1300</v>
      </c>
      <c r="K8" s="22"/>
      <c r="L8" s="32">
        <v>44564</v>
      </c>
      <c r="M8" s="24" t="s">
        <v>125</v>
      </c>
      <c r="N8" s="24" t="s">
        <v>144</v>
      </c>
      <c r="O8" s="24">
        <v>33769036</v>
      </c>
      <c r="P8" s="114" t="s">
        <v>163</v>
      </c>
    </row>
    <row r="9" spans="1:16" s="53" customFormat="1" ht="30" x14ac:dyDescent="0.25">
      <c r="A9" s="44" t="s">
        <v>16</v>
      </c>
      <c r="B9" s="45" t="s">
        <v>12</v>
      </c>
      <c r="C9" s="12" t="s">
        <v>18</v>
      </c>
      <c r="D9" s="72" t="s">
        <v>8</v>
      </c>
      <c r="E9" s="28" t="s">
        <v>9</v>
      </c>
      <c r="F9" s="27" t="s">
        <v>10</v>
      </c>
      <c r="G9" s="28" t="s">
        <v>17</v>
      </c>
      <c r="H9" s="29">
        <v>4680</v>
      </c>
      <c r="I9" s="37">
        <v>0</v>
      </c>
      <c r="J9" s="65">
        <f t="shared" si="0"/>
        <v>4680</v>
      </c>
      <c r="K9" s="29"/>
      <c r="L9" s="73">
        <v>44564</v>
      </c>
      <c r="M9" s="40" t="s">
        <v>126</v>
      </c>
      <c r="N9" s="40" t="s">
        <v>145</v>
      </c>
      <c r="O9" s="69">
        <v>47397047</v>
      </c>
      <c r="P9" s="114" t="s">
        <v>163</v>
      </c>
    </row>
    <row r="10" spans="1:16" s="53" customFormat="1" ht="30" x14ac:dyDescent="0.25">
      <c r="A10" s="74" t="s">
        <v>16</v>
      </c>
      <c r="B10" s="75" t="s">
        <v>14</v>
      </c>
      <c r="C10" s="13" t="s">
        <v>82</v>
      </c>
      <c r="D10" s="72" t="s">
        <v>8</v>
      </c>
      <c r="E10" s="28" t="s">
        <v>9</v>
      </c>
      <c r="F10" s="27" t="s">
        <v>19</v>
      </c>
      <c r="G10" s="28"/>
      <c r="H10" s="48">
        <v>10130.16</v>
      </c>
      <c r="I10" s="48">
        <v>140</v>
      </c>
      <c r="J10" s="65">
        <f t="shared" si="0"/>
        <v>10270.16</v>
      </c>
      <c r="K10" s="29"/>
      <c r="L10" s="73">
        <v>409806</v>
      </c>
      <c r="M10" s="40" t="s">
        <v>20</v>
      </c>
      <c r="N10" s="40" t="s">
        <v>21</v>
      </c>
      <c r="O10" s="69">
        <v>35862289</v>
      </c>
      <c r="P10" s="114" t="s">
        <v>163</v>
      </c>
    </row>
    <row r="11" spans="1:16" s="53" customFormat="1" ht="30" x14ac:dyDescent="0.25">
      <c r="A11" s="66" t="s">
        <v>16</v>
      </c>
      <c r="B11" s="71" t="s">
        <v>22</v>
      </c>
      <c r="C11" s="33" t="s">
        <v>26</v>
      </c>
      <c r="D11" s="76" t="s">
        <v>8</v>
      </c>
      <c r="E11" s="18" t="s">
        <v>23</v>
      </c>
      <c r="F11" s="25"/>
      <c r="G11" s="18"/>
      <c r="H11" s="22">
        <v>1956</v>
      </c>
      <c r="I11" s="36">
        <v>391.2</v>
      </c>
      <c r="J11" s="65">
        <f t="shared" si="0"/>
        <v>2347.1999999999998</v>
      </c>
      <c r="K11" s="22"/>
      <c r="L11" s="32">
        <v>44564</v>
      </c>
      <c r="M11" s="70" t="s">
        <v>24</v>
      </c>
      <c r="N11" s="70" t="s">
        <v>25</v>
      </c>
      <c r="O11" s="70">
        <v>53177016</v>
      </c>
      <c r="P11" s="114" t="s">
        <v>163</v>
      </c>
    </row>
    <row r="12" spans="1:16" s="53" customFormat="1" ht="45" x14ac:dyDescent="0.25">
      <c r="A12" s="44" t="s">
        <v>27</v>
      </c>
      <c r="B12" s="45" t="s">
        <v>1</v>
      </c>
      <c r="C12" s="14" t="s">
        <v>92</v>
      </c>
      <c r="D12" s="77" t="s">
        <v>28</v>
      </c>
      <c r="E12" s="28" t="s">
        <v>22</v>
      </c>
      <c r="F12" s="27" t="s">
        <v>29</v>
      </c>
      <c r="G12" s="28"/>
      <c r="H12" s="29">
        <v>700</v>
      </c>
      <c r="I12" s="37">
        <v>0</v>
      </c>
      <c r="J12" s="65">
        <f t="shared" si="0"/>
        <v>700</v>
      </c>
      <c r="K12" s="29"/>
      <c r="L12" s="73">
        <v>44571</v>
      </c>
      <c r="M12" s="40" t="s">
        <v>127</v>
      </c>
      <c r="N12" s="40" t="s">
        <v>146</v>
      </c>
      <c r="O12" s="69">
        <v>43790545</v>
      </c>
      <c r="P12" s="114" t="s">
        <v>163</v>
      </c>
    </row>
    <row r="13" spans="1:16" s="53" customFormat="1" ht="30" x14ac:dyDescent="0.25">
      <c r="A13" s="66" t="s">
        <v>27</v>
      </c>
      <c r="B13" s="71" t="s">
        <v>12</v>
      </c>
      <c r="C13" s="14" t="s">
        <v>87</v>
      </c>
      <c r="D13" s="72" t="s">
        <v>28</v>
      </c>
      <c r="E13" s="28" t="s">
        <v>22</v>
      </c>
      <c r="F13" s="27" t="s">
        <v>29</v>
      </c>
      <c r="G13" s="28"/>
      <c r="H13" s="29">
        <v>500</v>
      </c>
      <c r="I13" s="37">
        <v>0</v>
      </c>
      <c r="J13" s="65">
        <f t="shared" si="0"/>
        <v>500</v>
      </c>
      <c r="K13" s="29"/>
      <c r="L13" s="73">
        <v>44571</v>
      </c>
      <c r="M13" s="40" t="s">
        <v>30</v>
      </c>
      <c r="N13" s="40" t="s">
        <v>31</v>
      </c>
      <c r="O13" s="69">
        <v>51474506</v>
      </c>
      <c r="P13" s="114" t="s">
        <v>163</v>
      </c>
    </row>
    <row r="14" spans="1:16" s="53" customFormat="1" ht="30" x14ac:dyDescent="0.25">
      <c r="A14" s="44" t="s">
        <v>32</v>
      </c>
      <c r="B14" s="45" t="s">
        <v>1</v>
      </c>
      <c r="C14" s="15" t="s">
        <v>85</v>
      </c>
      <c r="D14" s="78" t="s">
        <v>8</v>
      </c>
      <c r="E14" s="79">
        <v>9</v>
      </c>
      <c r="F14" s="80" t="s">
        <v>10</v>
      </c>
      <c r="G14" s="79"/>
      <c r="H14" s="81">
        <v>833.33</v>
      </c>
      <c r="I14" s="82">
        <v>166.67</v>
      </c>
      <c r="J14" s="65">
        <f t="shared" si="0"/>
        <v>1000</v>
      </c>
      <c r="K14" s="81"/>
      <c r="L14" s="83">
        <v>44573</v>
      </c>
      <c r="M14" s="69" t="s">
        <v>33</v>
      </c>
      <c r="N14" s="69" t="s">
        <v>34</v>
      </c>
      <c r="O14" s="69">
        <v>50784404</v>
      </c>
      <c r="P14" s="114" t="s">
        <v>163</v>
      </c>
    </row>
    <row r="15" spans="1:16" s="53" customFormat="1" ht="43.5" customHeight="1" x14ac:dyDescent="0.25">
      <c r="A15" s="66" t="s">
        <v>32</v>
      </c>
      <c r="B15" s="71" t="s">
        <v>12</v>
      </c>
      <c r="C15" s="16" t="s">
        <v>84</v>
      </c>
      <c r="D15" s="46" t="s">
        <v>8</v>
      </c>
      <c r="E15" s="84">
        <v>9</v>
      </c>
      <c r="F15" s="46" t="s">
        <v>35</v>
      </c>
      <c r="G15" s="84"/>
      <c r="H15" s="48">
        <v>40.72</v>
      </c>
      <c r="I15" s="48">
        <v>8.14</v>
      </c>
      <c r="J15" s="48">
        <f t="shared" ref="J15:J16" si="1">SUM(H15:I15)</f>
        <v>48.86</v>
      </c>
      <c r="K15" s="65"/>
      <c r="L15" s="85">
        <v>44573</v>
      </c>
      <c r="M15" s="70" t="s">
        <v>128</v>
      </c>
      <c r="N15" s="86" t="s">
        <v>147</v>
      </c>
      <c r="O15" s="70">
        <v>35710691</v>
      </c>
      <c r="P15" s="114" t="s">
        <v>160</v>
      </c>
    </row>
    <row r="16" spans="1:16" s="53" customFormat="1" ht="30.75" customHeight="1" x14ac:dyDescent="0.25">
      <c r="A16" s="44" t="s">
        <v>36</v>
      </c>
      <c r="B16" s="45" t="s">
        <v>1</v>
      </c>
      <c r="C16" s="14" t="s">
        <v>93</v>
      </c>
      <c r="D16" s="80" t="s">
        <v>19</v>
      </c>
      <c r="E16" s="79">
        <v>2</v>
      </c>
      <c r="F16" s="80" t="s">
        <v>29</v>
      </c>
      <c r="G16" s="79"/>
      <c r="H16" s="48">
        <v>411.45</v>
      </c>
      <c r="I16" s="48">
        <v>82.29</v>
      </c>
      <c r="J16" s="48">
        <f t="shared" si="1"/>
        <v>493.74</v>
      </c>
      <c r="K16" s="65"/>
      <c r="L16" s="83">
        <v>44574</v>
      </c>
      <c r="M16" s="70" t="s">
        <v>129</v>
      </c>
      <c r="N16" s="70" t="s">
        <v>148</v>
      </c>
      <c r="O16" s="70">
        <v>36587001</v>
      </c>
      <c r="P16" s="114" t="s">
        <v>163</v>
      </c>
    </row>
    <row r="17" spans="1:16" s="53" customFormat="1" ht="30" x14ac:dyDescent="0.25">
      <c r="A17" s="66" t="s">
        <v>37</v>
      </c>
      <c r="B17" s="71" t="s">
        <v>1</v>
      </c>
      <c r="C17" s="14" t="s">
        <v>86</v>
      </c>
      <c r="D17" s="46" t="s">
        <v>8</v>
      </c>
      <c r="E17" s="84">
        <v>6</v>
      </c>
      <c r="F17" s="46"/>
      <c r="G17" s="84"/>
      <c r="H17" s="65">
        <v>1250</v>
      </c>
      <c r="I17" s="87">
        <v>250</v>
      </c>
      <c r="J17" s="65">
        <f t="shared" si="0"/>
        <v>1500</v>
      </c>
      <c r="K17" s="65"/>
      <c r="L17" s="50">
        <v>44575</v>
      </c>
      <c r="M17" s="70" t="s">
        <v>38</v>
      </c>
      <c r="N17" s="70" t="s">
        <v>39</v>
      </c>
      <c r="O17" s="70">
        <v>35862289</v>
      </c>
      <c r="P17" s="114" t="s">
        <v>163</v>
      </c>
    </row>
    <row r="18" spans="1:16" s="53" customFormat="1" ht="30" x14ac:dyDescent="0.25">
      <c r="A18" s="44" t="s">
        <v>40</v>
      </c>
      <c r="B18" s="45" t="s">
        <v>1</v>
      </c>
      <c r="C18" s="34" t="s">
        <v>94</v>
      </c>
      <c r="D18" s="80" t="s">
        <v>8</v>
      </c>
      <c r="E18" s="88">
        <v>9</v>
      </c>
      <c r="F18" s="80" t="s">
        <v>35</v>
      </c>
      <c r="G18" s="79"/>
      <c r="H18" s="65">
        <v>4800</v>
      </c>
      <c r="I18" s="87">
        <v>0</v>
      </c>
      <c r="J18" s="65">
        <f>H18+I18</f>
        <v>4800</v>
      </c>
      <c r="K18" s="118" t="s">
        <v>162</v>
      </c>
      <c r="L18" s="83">
        <v>44578</v>
      </c>
      <c r="M18" s="24" t="s">
        <v>41</v>
      </c>
      <c r="N18" s="90" t="s">
        <v>42</v>
      </c>
      <c r="O18" s="70">
        <v>36391000</v>
      </c>
      <c r="P18" s="114" t="s">
        <v>163</v>
      </c>
    </row>
    <row r="19" spans="1:16" s="99" customFormat="1" ht="30" x14ac:dyDescent="0.25">
      <c r="A19" s="91" t="s">
        <v>40</v>
      </c>
      <c r="B19" s="92" t="s">
        <v>12</v>
      </c>
      <c r="C19" s="41" t="s">
        <v>44</v>
      </c>
      <c r="D19" s="93" t="s">
        <v>8</v>
      </c>
      <c r="E19" s="94" t="s">
        <v>43</v>
      </c>
      <c r="F19" s="93"/>
      <c r="G19" s="95"/>
      <c r="H19" s="49">
        <v>4495.83</v>
      </c>
      <c r="I19" s="96">
        <v>899.17</v>
      </c>
      <c r="J19" s="65">
        <f t="shared" ref="J19:J48" si="2">H19+I19</f>
        <v>5395</v>
      </c>
      <c r="K19" s="49"/>
      <c r="L19" s="97">
        <v>44578</v>
      </c>
      <c r="M19" s="98" t="s">
        <v>24</v>
      </c>
      <c r="N19" s="98" t="s">
        <v>25</v>
      </c>
      <c r="O19" s="98">
        <v>53187016</v>
      </c>
      <c r="P19" s="114" t="s">
        <v>163</v>
      </c>
    </row>
    <row r="20" spans="1:16" s="53" customFormat="1" ht="45" x14ac:dyDescent="0.25">
      <c r="A20" s="44" t="s">
        <v>40</v>
      </c>
      <c r="B20" s="45" t="s">
        <v>14</v>
      </c>
      <c r="C20" s="14" t="s">
        <v>95</v>
      </c>
      <c r="D20" s="80" t="s">
        <v>13</v>
      </c>
      <c r="E20" s="88" t="s">
        <v>45</v>
      </c>
      <c r="F20" s="80" t="s">
        <v>10</v>
      </c>
      <c r="G20" s="88" t="s">
        <v>19</v>
      </c>
      <c r="H20" s="81">
        <v>1450</v>
      </c>
      <c r="I20" s="82">
        <v>0</v>
      </c>
      <c r="J20" s="65">
        <f t="shared" si="2"/>
        <v>1450</v>
      </c>
      <c r="K20" s="81"/>
      <c r="L20" s="83">
        <v>44578</v>
      </c>
      <c r="M20" s="69" t="s">
        <v>46</v>
      </c>
      <c r="N20" s="69" t="s">
        <v>47</v>
      </c>
      <c r="O20" s="69">
        <v>46398449</v>
      </c>
      <c r="P20" s="114" t="s">
        <v>163</v>
      </c>
    </row>
    <row r="21" spans="1:16" s="53" customFormat="1" ht="30" x14ac:dyDescent="0.25">
      <c r="A21" s="66" t="s">
        <v>40</v>
      </c>
      <c r="B21" s="71" t="s">
        <v>22</v>
      </c>
      <c r="C21" s="17" t="s">
        <v>96</v>
      </c>
      <c r="D21" s="46" t="s">
        <v>19</v>
      </c>
      <c r="E21" s="47" t="s">
        <v>12</v>
      </c>
      <c r="F21" s="46" t="s">
        <v>48</v>
      </c>
      <c r="G21" s="47"/>
      <c r="H21" s="49">
        <v>2645</v>
      </c>
      <c r="I21" s="96">
        <v>529</v>
      </c>
      <c r="J21" s="65">
        <f t="shared" si="2"/>
        <v>3174</v>
      </c>
      <c r="K21" s="49"/>
      <c r="L21" s="83">
        <v>44578</v>
      </c>
      <c r="M21" s="69" t="s">
        <v>20</v>
      </c>
      <c r="N21" s="69" t="s">
        <v>21</v>
      </c>
      <c r="O21" s="69">
        <v>35862289</v>
      </c>
      <c r="P21" s="114" t="s">
        <v>163</v>
      </c>
    </row>
    <row r="22" spans="1:16" s="53" customFormat="1" ht="30" x14ac:dyDescent="0.25">
      <c r="A22" s="44" t="s">
        <v>40</v>
      </c>
      <c r="B22" s="45" t="s">
        <v>49</v>
      </c>
      <c r="C22" s="17" t="s">
        <v>97</v>
      </c>
      <c r="D22" s="80" t="s">
        <v>19</v>
      </c>
      <c r="E22" s="88" t="s">
        <v>12</v>
      </c>
      <c r="F22" s="80" t="s">
        <v>48</v>
      </c>
      <c r="G22" s="88"/>
      <c r="H22" s="81">
        <v>3937.5</v>
      </c>
      <c r="I22" s="82">
        <v>787.5</v>
      </c>
      <c r="J22" s="65">
        <f t="shared" si="2"/>
        <v>4725</v>
      </c>
      <c r="K22" s="81"/>
      <c r="L22" s="83">
        <v>44578</v>
      </c>
      <c r="M22" s="69" t="s">
        <v>20</v>
      </c>
      <c r="N22" s="69" t="s">
        <v>21</v>
      </c>
      <c r="O22" s="69">
        <v>35862289</v>
      </c>
      <c r="P22" s="114" t="s">
        <v>163</v>
      </c>
    </row>
    <row r="23" spans="1:16" s="53" customFormat="1" ht="30" x14ac:dyDescent="0.25">
      <c r="A23" s="66" t="s">
        <v>40</v>
      </c>
      <c r="B23" s="71" t="s">
        <v>43</v>
      </c>
      <c r="C23" s="14" t="s">
        <v>98</v>
      </c>
      <c r="D23" s="80" t="s">
        <v>19</v>
      </c>
      <c r="E23" s="88" t="s">
        <v>12</v>
      </c>
      <c r="F23" s="80" t="s">
        <v>29</v>
      </c>
      <c r="G23" s="88"/>
      <c r="H23" s="81">
        <v>240</v>
      </c>
      <c r="I23" s="82">
        <v>0</v>
      </c>
      <c r="J23" s="65">
        <f t="shared" si="2"/>
        <v>240</v>
      </c>
      <c r="K23" s="81"/>
      <c r="L23" s="83">
        <v>44578</v>
      </c>
      <c r="M23" s="69" t="s">
        <v>130</v>
      </c>
      <c r="N23" s="69" t="s">
        <v>149</v>
      </c>
      <c r="O23" s="69">
        <v>35870281</v>
      </c>
      <c r="P23" s="114" t="s">
        <v>163</v>
      </c>
    </row>
    <row r="24" spans="1:16" s="99" customFormat="1" ht="30" x14ac:dyDescent="0.25">
      <c r="A24" s="100" t="s">
        <v>40</v>
      </c>
      <c r="B24" s="101" t="s">
        <v>50</v>
      </c>
      <c r="C24" s="17" t="s">
        <v>121</v>
      </c>
      <c r="D24" s="102" t="s">
        <v>19</v>
      </c>
      <c r="E24" s="103" t="s">
        <v>12</v>
      </c>
      <c r="F24" s="102" t="s">
        <v>29</v>
      </c>
      <c r="G24" s="103"/>
      <c r="H24" s="81">
        <v>0</v>
      </c>
      <c r="I24" s="82">
        <v>0</v>
      </c>
      <c r="J24" s="65">
        <f t="shared" si="2"/>
        <v>0</v>
      </c>
      <c r="K24" s="81"/>
      <c r="L24" s="97">
        <v>44578</v>
      </c>
      <c r="M24" s="40" t="s">
        <v>131</v>
      </c>
      <c r="N24" s="40" t="s">
        <v>150</v>
      </c>
      <c r="O24" s="40">
        <v>45899991</v>
      </c>
      <c r="P24" s="114" t="s">
        <v>163</v>
      </c>
    </row>
    <row r="25" spans="1:16" s="53" customFormat="1" ht="30" x14ac:dyDescent="0.25">
      <c r="A25" s="66" t="s">
        <v>40</v>
      </c>
      <c r="B25" s="71" t="s">
        <v>23</v>
      </c>
      <c r="C25" s="35" t="s">
        <v>84</v>
      </c>
      <c r="D25" s="80" t="s">
        <v>48</v>
      </c>
      <c r="E25" s="88" t="s">
        <v>9</v>
      </c>
      <c r="F25" s="80" t="s">
        <v>35</v>
      </c>
      <c r="G25" s="88"/>
      <c r="H25" s="81">
        <v>98.29</v>
      </c>
      <c r="I25" s="82"/>
      <c r="J25" s="65">
        <f t="shared" si="2"/>
        <v>98.29</v>
      </c>
      <c r="K25" s="81"/>
      <c r="L25" s="83">
        <v>44578</v>
      </c>
      <c r="M25" s="40" t="s">
        <v>132</v>
      </c>
      <c r="N25" s="40" t="s">
        <v>151</v>
      </c>
      <c r="O25" s="69">
        <v>36769304</v>
      </c>
      <c r="P25" s="114" t="s">
        <v>160</v>
      </c>
    </row>
    <row r="26" spans="1:16" s="53" customFormat="1" ht="30.75" customHeight="1" x14ac:dyDescent="0.25">
      <c r="A26" s="44" t="s">
        <v>51</v>
      </c>
      <c r="B26" s="45" t="s">
        <v>1</v>
      </c>
      <c r="C26" s="14" t="s">
        <v>83</v>
      </c>
      <c r="D26" s="46" t="s">
        <v>8</v>
      </c>
      <c r="E26" s="47" t="s">
        <v>43</v>
      </c>
      <c r="F26" s="46"/>
      <c r="G26" s="47"/>
      <c r="H26" s="48">
        <v>307.5</v>
      </c>
      <c r="I26" s="48">
        <v>61.5</v>
      </c>
      <c r="J26" s="48">
        <f t="shared" ref="J26" si="3">SUM(H26:I26)</f>
        <v>369</v>
      </c>
      <c r="K26" s="49"/>
      <c r="L26" s="50">
        <v>44579</v>
      </c>
      <c r="M26" s="51" t="s">
        <v>133</v>
      </c>
      <c r="N26" s="51" t="s">
        <v>152</v>
      </c>
      <c r="O26" s="52">
        <v>51474999</v>
      </c>
      <c r="P26" s="114" t="s">
        <v>160</v>
      </c>
    </row>
    <row r="27" spans="1:16" s="53" customFormat="1" ht="30" x14ac:dyDescent="0.25">
      <c r="A27" s="66" t="s">
        <v>52</v>
      </c>
      <c r="B27" s="71" t="s">
        <v>1</v>
      </c>
      <c r="C27" s="14" t="s">
        <v>99</v>
      </c>
      <c r="D27" s="80" t="s">
        <v>28</v>
      </c>
      <c r="E27" s="88" t="s">
        <v>22</v>
      </c>
      <c r="F27" s="80" t="s">
        <v>29</v>
      </c>
      <c r="G27" s="88"/>
      <c r="H27" s="81">
        <v>800</v>
      </c>
      <c r="I27" s="82">
        <v>0</v>
      </c>
      <c r="J27" s="65">
        <f t="shared" si="2"/>
        <v>800</v>
      </c>
      <c r="K27" s="81"/>
      <c r="L27" s="83">
        <v>44581</v>
      </c>
      <c r="M27" s="104" t="s">
        <v>53</v>
      </c>
      <c r="N27" s="104" t="s">
        <v>54</v>
      </c>
      <c r="O27" s="69">
        <v>25378058</v>
      </c>
      <c r="P27" s="114" t="s">
        <v>163</v>
      </c>
    </row>
    <row r="28" spans="1:16" s="53" customFormat="1" ht="30" x14ac:dyDescent="0.25">
      <c r="A28" s="44" t="s">
        <v>52</v>
      </c>
      <c r="B28" s="45" t="s">
        <v>12</v>
      </c>
      <c r="C28" s="14" t="s">
        <v>100</v>
      </c>
      <c r="D28" s="80" t="s">
        <v>8</v>
      </c>
      <c r="E28" s="88" t="s">
        <v>9</v>
      </c>
      <c r="F28" s="80" t="s">
        <v>10</v>
      </c>
      <c r="G28" s="88" t="s">
        <v>15</v>
      </c>
      <c r="H28" s="81">
        <v>316.67</v>
      </c>
      <c r="I28" s="82">
        <v>63.33</v>
      </c>
      <c r="J28" s="65">
        <f t="shared" si="2"/>
        <v>380</v>
      </c>
      <c r="K28" s="81"/>
      <c r="L28" s="83">
        <v>44581</v>
      </c>
      <c r="M28" s="104" t="s">
        <v>134</v>
      </c>
      <c r="N28" s="104" t="s">
        <v>153</v>
      </c>
      <c r="O28" s="69">
        <v>31331131</v>
      </c>
      <c r="P28" s="114" t="s">
        <v>163</v>
      </c>
    </row>
    <row r="29" spans="1:16" s="53" customFormat="1" ht="30" x14ac:dyDescent="0.25">
      <c r="A29" s="66" t="s">
        <v>55</v>
      </c>
      <c r="B29" s="71" t="s">
        <v>1</v>
      </c>
      <c r="C29" s="14" t="s">
        <v>84</v>
      </c>
      <c r="D29" s="80" t="s">
        <v>8</v>
      </c>
      <c r="E29" s="88" t="s">
        <v>9</v>
      </c>
      <c r="F29" s="80" t="s">
        <v>35</v>
      </c>
      <c r="G29" s="88"/>
      <c r="H29" s="105">
        <v>17.27</v>
      </c>
      <c r="I29" s="105">
        <v>1.73</v>
      </c>
      <c r="J29" s="105">
        <f t="shared" ref="J29" si="4">SUM(H29:I29)</f>
        <v>19</v>
      </c>
      <c r="K29" s="81"/>
      <c r="L29" s="83">
        <v>44584</v>
      </c>
      <c r="M29" s="104" t="s">
        <v>132</v>
      </c>
      <c r="N29" s="104" t="s">
        <v>151</v>
      </c>
      <c r="O29" s="69">
        <v>36769304</v>
      </c>
      <c r="P29" s="114" t="s">
        <v>163</v>
      </c>
    </row>
    <row r="30" spans="1:16" s="53" customFormat="1" ht="30" x14ac:dyDescent="0.25">
      <c r="A30" s="44" t="s">
        <v>56</v>
      </c>
      <c r="B30" s="45" t="s">
        <v>1</v>
      </c>
      <c r="C30" s="14" t="s">
        <v>102</v>
      </c>
      <c r="D30" s="80" t="s">
        <v>28</v>
      </c>
      <c r="E30" s="88" t="s">
        <v>22</v>
      </c>
      <c r="F30" s="80" t="s">
        <v>29</v>
      </c>
      <c r="G30" s="88"/>
      <c r="H30" s="81">
        <v>500</v>
      </c>
      <c r="I30" s="82">
        <v>0</v>
      </c>
      <c r="J30" s="65">
        <f t="shared" si="2"/>
        <v>500</v>
      </c>
      <c r="K30" s="81"/>
      <c r="L30" s="83">
        <v>44585</v>
      </c>
      <c r="M30" s="104" t="s">
        <v>135</v>
      </c>
      <c r="N30" s="104" t="s">
        <v>154</v>
      </c>
      <c r="O30" s="69">
        <v>46295623</v>
      </c>
      <c r="P30" s="114" t="s">
        <v>160</v>
      </c>
    </row>
    <row r="31" spans="1:16" s="53" customFormat="1" ht="30" x14ac:dyDescent="0.25">
      <c r="A31" s="66" t="s">
        <v>57</v>
      </c>
      <c r="B31" s="71" t="s">
        <v>1</v>
      </c>
      <c r="C31" s="14" t="s">
        <v>103</v>
      </c>
      <c r="D31" s="46" t="s">
        <v>58</v>
      </c>
      <c r="E31" s="106" t="s">
        <v>59</v>
      </c>
      <c r="F31" s="46"/>
      <c r="G31" s="47"/>
      <c r="H31" s="49">
        <v>200</v>
      </c>
      <c r="I31" s="96">
        <v>0</v>
      </c>
      <c r="J31" s="65">
        <f t="shared" si="2"/>
        <v>200</v>
      </c>
      <c r="K31" s="49"/>
      <c r="L31" s="50">
        <v>44586</v>
      </c>
      <c r="M31" s="52" t="s">
        <v>60</v>
      </c>
      <c r="N31" s="52" t="s">
        <v>61</v>
      </c>
      <c r="O31" s="52">
        <v>48088854</v>
      </c>
      <c r="P31" s="114" t="s">
        <v>160</v>
      </c>
    </row>
    <row r="32" spans="1:16" s="53" customFormat="1" ht="45" x14ac:dyDescent="0.25">
      <c r="A32" s="44" t="s">
        <v>57</v>
      </c>
      <c r="B32" s="45" t="s">
        <v>12</v>
      </c>
      <c r="C32" s="14" t="s">
        <v>104</v>
      </c>
      <c r="D32" s="80" t="s">
        <v>58</v>
      </c>
      <c r="E32" s="88" t="s">
        <v>59</v>
      </c>
      <c r="F32" s="80"/>
      <c r="G32" s="88"/>
      <c r="H32" s="81">
        <v>700</v>
      </c>
      <c r="I32" s="82">
        <v>140</v>
      </c>
      <c r="J32" s="65">
        <f t="shared" si="2"/>
        <v>840</v>
      </c>
      <c r="K32" s="107"/>
      <c r="L32" s="83">
        <v>44586</v>
      </c>
      <c r="M32" s="40" t="s">
        <v>136</v>
      </c>
      <c r="N32" s="108" t="s">
        <v>155</v>
      </c>
      <c r="O32" s="69">
        <v>50028065</v>
      </c>
      <c r="P32" s="114" t="s">
        <v>160</v>
      </c>
    </row>
    <row r="33" spans="1:16" s="53" customFormat="1" ht="30" x14ac:dyDescent="0.25">
      <c r="A33" s="66" t="s">
        <v>57</v>
      </c>
      <c r="B33" s="71" t="s">
        <v>14</v>
      </c>
      <c r="C33" s="33" t="s">
        <v>105</v>
      </c>
      <c r="D33" s="109" t="s">
        <v>8</v>
      </c>
      <c r="E33" s="106" t="s">
        <v>9</v>
      </c>
      <c r="F33" s="109" t="s">
        <v>8</v>
      </c>
      <c r="G33" s="106" t="s">
        <v>58</v>
      </c>
      <c r="H33" s="105">
        <v>669.09</v>
      </c>
      <c r="I33" s="105">
        <v>133.82</v>
      </c>
      <c r="J33" s="105">
        <f t="shared" ref="J33" si="5">SUM(H33:I33)</f>
        <v>802.91000000000008</v>
      </c>
      <c r="K33" s="65"/>
      <c r="L33" s="50">
        <v>44586</v>
      </c>
      <c r="M33" s="24" t="s">
        <v>119</v>
      </c>
      <c r="N33" s="24" t="s">
        <v>62</v>
      </c>
      <c r="O33" s="70">
        <v>36239763</v>
      </c>
      <c r="P33" s="114" t="s">
        <v>160</v>
      </c>
    </row>
    <row r="34" spans="1:16" s="53" customFormat="1" ht="39.75" customHeight="1" x14ac:dyDescent="0.25">
      <c r="A34" s="44" t="s">
        <v>57</v>
      </c>
      <c r="B34" s="45" t="s">
        <v>22</v>
      </c>
      <c r="C34" s="14" t="s">
        <v>106</v>
      </c>
      <c r="D34" s="109" t="s">
        <v>28</v>
      </c>
      <c r="E34" s="106" t="s">
        <v>22</v>
      </c>
      <c r="F34" s="109" t="s">
        <v>29</v>
      </c>
      <c r="G34" s="106"/>
      <c r="H34" s="65">
        <v>187.42</v>
      </c>
      <c r="I34" s="87">
        <v>37.479999999999997</v>
      </c>
      <c r="J34" s="65">
        <f t="shared" si="2"/>
        <v>224.89999999999998</v>
      </c>
      <c r="K34" s="89"/>
      <c r="L34" s="50">
        <v>44586</v>
      </c>
      <c r="M34" s="40" t="s">
        <v>63</v>
      </c>
      <c r="N34" s="108" t="s">
        <v>64</v>
      </c>
      <c r="O34" s="69">
        <v>51439018</v>
      </c>
      <c r="P34" s="114" t="s">
        <v>160</v>
      </c>
    </row>
    <row r="35" spans="1:16" s="53" customFormat="1" ht="30" x14ac:dyDescent="0.25">
      <c r="A35" s="66" t="s">
        <v>57</v>
      </c>
      <c r="B35" s="71" t="s">
        <v>49</v>
      </c>
      <c r="C35" s="14" t="s">
        <v>107</v>
      </c>
      <c r="D35" s="109" t="s">
        <v>8</v>
      </c>
      <c r="E35" s="106" t="s">
        <v>43</v>
      </c>
      <c r="F35" s="109"/>
      <c r="G35" s="106"/>
      <c r="H35" s="105">
        <v>336.2</v>
      </c>
      <c r="I35" s="105">
        <v>67.239999999999995</v>
      </c>
      <c r="J35" s="65">
        <f t="shared" si="2"/>
        <v>403.44</v>
      </c>
      <c r="K35" s="65"/>
      <c r="L35" s="50">
        <v>44586</v>
      </c>
      <c r="M35" s="24" t="s">
        <v>137</v>
      </c>
      <c r="N35" s="24" t="s">
        <v>156</v>
      </c>
      <c r="O35" s="70">
        <v>31387764</v>
      </c>
      <c r="P35" s="114" t="s">
        <v>160</v>
      </c>
    </row>
    <row r="36" spans="1:16" s="53" customFormat="1" ht="30" x14ac:dyDescent="0.25">
      <c r="A36" s="44" t="s">
        <v>57</v>
      </c>
      <c r="B36" s="45" t="s">
        <v>43</v>
      </c>
      <c r="C36" s="14" t="s">
        <v>108</v>
      </c>
      <c r="D36" s="109" t="s">
        <v>8</v>
      </c>
      <c r="E36" s="106" t="s">
        <v>9</v>
      </c>
      <c r="F36" s="109" t="s">
        <v>35</v>
      </c>
      <c r="G36" s="106"/>
      <c r="H36" s="65">
        <v>960.75</v>
      </c>
      <c r="I36" s="87">
        <v>192.15</v>
      </c>
      <c r="J36" s="65">
        <f t="shared" si="2"/>
        <v>1152.9000000000001</v>
      </c>
      <c r="K36" s="65"/>
      <c r="L36" s="50">
        <v>44586</v>
      </c>
      <c r="M36" s="24" t="s">
        <v>65</v>
      </c>
      <c r="N36" s="24" t="s">
        <v>66</v>
      </c>
      <c r="O36" s="70">
        <v>48341177</v>
      </c>
      <c r="P36" s="114" t="s">
        <v>163</v>
      </c>
    </row>
    <row r="37" spans="1:16" s="53" customFormat="1" ht="30.75" customHeight="1" x14ac:dyDescent="0.25">
      <c r="A37" s="66" t="s">
        <v>67</v>
      </c>
      <c r="B37" s="71" t="s">
        <v>1</v>
      </c>
      <c r="C37" s="14" t="s">
        <v>109</v>
      </c>
      <c r="D37" s="25" t="s">
        <v>13</v>
      </c>
      <c r="E37" s="18" t="s">
        <v>45</v>
      </c>
      <c r="F37" s="25" t="s">
        <v>29</v>
      </c>
      <c r="G37" s="18"/>
      <c r="H37" s="48">
        <v>804.27</v>
      </c>
      <c r="I37" s="48">
        <v>160.85</v>
      </c>
      <c r="J37" s="48">
        <f t="shared" ref="J37" si="6">SUM(H37:I37)</f>
        <v>965.12</v>
      </c>
      <c r="K37" s="22"/>
      <c r="L37" s="32">
        <v>44587</v>
      </c>
      <c r="M37" s="24" t="s">
        <v>68</v>
      </c>
      <c r="N37" s="24" t="s">
        <v>69</v>
      </c>
      <c r="O37" s="24">
        <v>36776785</v>
      </c>
      <c r="P37" s="114" t="s">
        <v>160</v>
      </c>
    </row>
    <row r="38" spans="1:16" s="53" customFormat="1" ht="30" x14ac:dyDescent="0.25">
      <c r="A38" s="44" t="s">
        <v>67</v>
      </c>
      <c r="B38" s="45" t="s">
        <v>12</v>
      </c>
      <c r="C38" s="14" t="s">
        <v>89</v>
      </c>
      <c r="D38" s="72" t="s">
        <v>13</v>
      </c>
      <c r="E38" s="28" t="s">
        <v>45</v>
      </c>
      <c r="F38" s="27" t="s">
        <v>29</v>
      </c>
      <c r="G38" s="28"/>
      <c r="H38" s="29">
        <v>284</v>
      </c>
      <c r="I38" s="37">
        <v>56.8</v>
      </c>
      <c r="J38" s="65">
        <f t="shared" si="2"/>
        <v>340.8</v>
      </c>
      <c r="K38" s="29"/>
      <c r="L38" s="73">
        <v>44587</v>
      </c>
      <c r="M38" s="40" t="s">
        <v>138</v>
      </c>
      <c r="N38" s="40" t="s">
        <v>157</v>
      </c>
      <c r="O38" s="69">
        <v>33929181</v>
      </c>
      <c r="P38" s="114" t="s">
        <v>160</v>
      </c>
    </row>
    <row r="39" spans="1:16" s="53" customFormat="1" ht="45" x14ac:dyDescent="0.25">
      <c r="A39" s="66" t="s">
        <v>67</v>
      </c>
      <c r="B39" s="71" t="s">
        <v>14</v>
      </c>
      <c r="C39" s="14" t="s">
        <v>110</v>
      </c>
      <c r="D39" s="72" t="s">
        <v>8</v>
      </c>
      <c r="E39" s="28" t="s">
        <v>9</v>
      </c>
      <c r="F39" s="27" t="s">
        <v>10</v>
      </c>
      <c r="G39" s="28"/>
      <c r="H39" s="29">
        <v>3490</v>
      </c>
      <c r="I39" s="37">
        <v>698</v>
      </c>
      <c r="J39" s="65">
        <f t="shared" si="2"/>
        <v>4188</v>
      </c>
      <c r="K39" s="29"/>
      <c r="L39" s="73">
        <v>44587</v>
      </c>
      <c r="M39" s="40" t="s">
        <v>70</v>
      </c>
      <c r="N39" s="40" t="s">
        <v>71</v>
      </c>
      <c r="O39" s="69">
        <v>54054605</v>
      </c>
      <c r="P39" s="114" t="s">
        <v>163</v>
      </c>
    </row>
    <row r="40" spans="1:16" s="53" customFormat="1" ht="30" x14ac:dyDescent="0.25">
      <c r="A40" s="44" t="s">
        <v>72</v>
      </c>
      <c r="B40" s="45" t="s">
        <v>1</v>
      </c>
      <c r="C40" s="12" t="s">
        <v>111</v>
      </c>
      <c r="D40" s="80" t="s">
        <v>8</v>
      </c>
      <c r="E40" s="88" t="s">
        <v>43</v>
      </c>
      <c r="F40" s="80"/>
      <c r="G40" s="88"/>
      <c r="H40" s="81">
        <v>33.33</v>
      </c>
      <c r="I40" s="82">
        <v>6.67</v>
      </c>
      <c r="J40" s="65">
        <f t="shared" si="2"/>
        <v>40</v>
      </c>
      <c r="K40" s="81"/>
      <c r="L40" s="83">
        <v>44588</v>
      </c>
      <c r="M40" s="69" t="s">
        <v>139</v>
      </c>
      <c r="N40" s="69" t="s">
        <v>158</v>
      </c>
      <c r="O40" s="69">
        <v>151564</v>
      </c>
      <c r="P40" s="114" t="s">
        <v>163</v>
      </c>
    </row>
    <row r="41" spans="1:16" s="53" customFormat="1" ht="30" x14ac:dyDescent="0.25">
      <c r="A41" s="66" t="s">
        <v>72</v>
      </c>
      <c r="B41" s="71" t="s">
        <v>12</v>
      </c>
      <c r="C41" s="14" t="s">
        <v>112</v>
      </c>
      <c r="D41" s="109" t="s">
        <v>8</v>
      </c>
      <c r="E41" s="106" t="s">
        <v>43</v>
      </c>
      <c r="F41" s="109"/>
      <c r="G41" s="106"/>
      <c r="H41" s="65">
        <v>19897.5</v>
      </c>
      <c r="I41" s="87">
        <v>3979.5</v>
      </c>
      <c r="J41" s="65">
        <f t="shared" si="2"/>
        <v>23877</v>
      </c>
      <c r="K41" s="65"/>
      <c r="L41" s="50">
        <v>44588</v>
      </c>
      <c r="M41" s="70" t="s">
        <v>24</v>
      </c>
      <c r="N41" s="70" t="s">
        <v>25</v>
      </c>
      <c r="O41" s="70">
        <v>53177016</v>
      </c>
      <c r="P41" s="114" t="s">
        <v>163</v>
      </c>
    </row>
    <row r="42" spans="1:16" s="53" customFormat="1" ht="30" x14ac:dyDescent="0.25">
      <c r="A42" s="66" t="s">
        <v>72</v>
      </c>
      <c r="B42" s="71" t="s">
        <v>22</v>
      </c>
      <c r="C42" s="17" t="s">
        <v>113</v>
      </c>
      <c r="D42" s="109" t="s">
        <v>19</v>
      </c>
      <c r="E42" s="106" t="s">
        <v>12</v>
      </c>
      <c r="F42" s="78" t="s">
        <v>48</v>
      </c>
      <c r="G42" s="88"/>
      <c r="H42" s="81">
        <v>2440</v>
      </c>
      <c r="I42" s="82">
        <v>488</v>
      </c>
      <c r="J42" s="65">
        <f t="shared" si="2"/>
        <v>2928</v>
      </c>
      <c r="K42" s="81"/>
      <c r="L42" s="50">
        <v>44588</v>
      </c>
      <c r="M42" s="69" t="s">
        <v>20</v>
      </c>
      <c r="N42" s="69" t="s">
        <v>21</v>
      </c>
      <c r="O42" s="69">
        <v>35862289</v>
      </c>
      <c r="P42" s="114" t="s">
        <v>163</v>
      </c>
    </row>
    <row r="43" spans="1:16" s="53" customFormat="1" ht="30" x14ac:dyDescent="0.25">
      <c r="A43" s="44" t="s">
        <v>72</v>
      </c>
      <c r="B43" s="45" t="s">
        <v>49</v>
      </c>
      <c r="C43" s="17" t="s">
        <v>114</v>
      </c>
      <c r="D43" s="109" t="s">
        <v>19</v>
      </c>
      <c r="E43" s="106" t="s">
        <v>12</v>
      </c>
      <c r="F43" s="46" t="s">
        <v>48</v>
      </c>
      <c r="G43" s="47"/>
      <c r="H43" s="49">
        <v>3750</v>
      </c>
      <c r="I43" s="96">
        <v>750</v>
      </c>
      <c r="J43" s="65">
        <f t="shared" si="2"/>
        <v>4500</v>
      </c>
      <c r="K43" s="49"/>
      <c r="L43" s="50">
        <v>44588</v>
      </c>
      <c r="M43" s="69" t="s">
        <v>20</v>
      </c>
      <c r="N43" s="69" t="s">
        <v>21</v>
      </c>
      <c r="O43" s="69">
        <v>35862289</v>
      </c>
      <c r="P43" s="114" t="s">
        <v>163</v>
      </c>
    </row>
    <row r="44" spans="1:16" s="53" customFormat="1" ht="30" x14ac:dyDescent="0.25">
      <c r="A44" s="66" t="s">
        <v>73</v>
      </c>
      <c r="B44" s="71" t="s">
        <v>1</v>
      </c>
      <c r="C44" s="14" t="s">
        <v>115</v>
      </c>
      <c r="D44" s="80" t="s">
        <v>8</v>
      </c>
      <c r="E44" s="88" t="s">
        <v>43</v>
      </c>
      <c r="F44" s="80"/>
      <c r="G44" s="88"/>
      <c r="H44" s="105">
        <v>54.166699999999999</v>
      </c>
      <c r="I44" s="105">
        <v>10.83</v>
      </c>
      <c r="J44" s="105">
        <f t="shared" ref="J44" si="7">SUM(H44:I44)</f>
        <v>64.996700000000004</v>
      </c>
      <c r="K44" s="81"/>
      <c r="L44" s="83">
        <v>44592</v>
      </c>
      <c r="M44" s="69" t="s">
        <v>133</v>
      </c>
      <c r="N44" s="40" t="s">
        <v>152</v>
      </c>
      <c r="O44" s="69">
        <v>51474999</v>
      </c>
      <c r="P44" s="114" t="s">
        <v>160</v>
      </c>
    </row>
    <row r="45" spans="1:16" s="53" customFormat="1" ht="30" x14ac:dyDescent="0.25">
      <c r="A45" s="44" t="s">
        <v>73</v>
      </c>
      <c r="B45" s="45" t="s">
        <v>12</v>
      </c>
      <c r="C45" s="14" t="s">
        <v>116</v>
      </c>
      <c r="D45" s="80" t="s">
        <v>13</v>
      </c>
      <c r="E45" s="88" t="s">
        <v>45</v>
      </c>
      <c r="F45" s="80" t="s">
        <v>13</v>
      </c>
      <c r="G45" s="88"/>
      <c r="H45" s="81">
        <v>13.28</v>
      </c>
      <c r="I45" s="82">
        <v>2.66</v>
      </c>
      <c r="J45" s="65">
        <f t="shared" si="2"/>
        <v>15.94</v>
      </c>
      <c r="K45" s="81"/>
      <c r="L45" s="83">
        <v>44592</v>
      </c>
      <c r="M45" s="69" t="s">
        <v>140</v>
      </c>
      <c r="N45" s="69" t="s">
        <v>159</v>
      </c>
      <c r="O45" s="69">
        <v>52486567</v>
      </c>
      <c r="P45" s="114" t="s">
        <v>163</v>
      </c>
    </row>
    <row r="46" spans="1:16" s="53" customFormat="1" ht="30" x14ac:dyDescent="0.25">
      <c r="A46" s="66" t="s">
        <v>73</v>
      </c>
      <c r="B46" s="44" t="s">
        <v>14</v>
      </c>
      <c r="C46" s="13" t="s">
        <v>101</v>
      </c>
      <c r="D46" s="80" t="s">
        <v>8</v>
      </c>
      <c r="E46" s="88" t="s">
        <v>9</v>
      </c>
      <c r="F46" s="80" t="s">
        <v>35</v>
      </c>
      <c r="G46" s="88"/>
      <c r="H46" s="105">
        <v>10.7</v>
      </c>
      <c r="I46" s="105">
        <v>2.14</v>
      </c>
      <c r="J46" s="105">
        <f t="shared" ref="J46" si="8">SUM(H46:I46)</f>
        <v>12.84</v>
      </c>
      <c r="K46" s="81"/>
      <c r="L46" s="83">
        <v>44592</v>
      </c>
      <c r="M46" s="69" t="s">
        <v>134</v>
      </c>
      <c r="N46" s="69" t="s">
        <v>153</v>
      </c>
      <c r="O46" s="69">
        <v>31331131</v>
      </c>
      <c r="P46" s="114" t="s">
        <v>163</v>
      </c>
    </row>
    <row r="47" spans="1:16" s="53" customFormat="1" ht="30" x14ac:dyDescent="0.25">
      <c r="A47" s="63" t="s">
        <v>73</v>
      </c>
      <c r="B47" s="64" t="s">
        <v>22</v>
      </c>
      <c r="C47" s="86" t="s">
        <v>117</v>
      </c>
      <c r="D47" s="80" t="s">
        <v>8</v>
      </c>
      <c r="E47" s="88" t="s">
        <v>9</v>
      </c>
      <c r="F47" s="80" t="s">
        <v>10</v>
      </c>
      <c r="G47" s="88" t="s">
        <v>11</v>
      </c>
      <c r="H47" s="81">
        <v>1350</v>
      </c>
      <c r="I47" s="82">
        <v>0</v>
      </c>
      <c r="J47" s="65">
        <f t="shared" si="2"/>
        <v>1350</v>
      </c>
      <c r="K47" s="81"/>
      <c r="L47" s="83">
        <v>44592</v>
      </c>
      <c r="M47" s="69" t="s">
        <v>122</v>
      </c>
      <c r="N47" s="69" t="s">
        <v>141</v>
      </c>
      <c r="O47" s="69">
        <v>53229797</v>
      </c>
      <c r="P47" s="114" t="s">
        <v>163</v>
      </c>
    </row>
    <row r="48" spans="1:16" s="53" customFormat="1" ht="30" x14ac:dyDescent="0.25">
      <c r="A48" s="66" t="s">
        <v>73</v>
      </c>
      <c r="B48" s="44" t="s">
        <v>49</v>
      </c>
      <c r="C48" s="35" t="s">
        <v>101</v>
      </c>
      <c r="D48" s="80" t="s">
        <v>8</v>
      </c>
      <c r="E48" s="88" t="s">
        <v>23</v>
      </c>
      <c r="F48" s="80"/>
      <c r="G48" s="88"/>
      <c r="H48" s="81">
        <v>17.22</v>
      </c>
      <c r="I48" s="82">
        <v>3.44</v>
      </c>
      <c r="J48" s="65">
        <f t="shared" si="2"/>
        <v>20.66</v>
      </c>
      <c r="K48" s="81"/>
      <c r="L48" s="83">
        <v>44592</v>
      </c>
      <c r="M48" s="69" t="s">
        <v>134</v>
      </c>
      <c r="N48" s="69" t="s">
        <v>153</v>
      </c>
      <c r="O48" s="69">
        <v>31331131</v>
      </c>
      <c r="P48" s="114" t="s">
        <v>163</v>
      </c>
    </row>
    <row r="49" spans="8:11" x14ac:dyDescent="0.25">
      <c r="H49" s="110"/>
      <c r="I49" s="110"/>
      <c r="J49" s="110"/>
      <c r="K49" s="110"/>
    </row>
    <row r="50" spans="8:11" x14ac:dyDescent="0.25">
      <c r="H50" s="110"/>
      <c r="I50" s="110"/>
      <c r="J50" s="110"/>
      <c r="K50" s="110"/>
    </row>
    <row r="51" spans="8:11" x14ac:dyDescent="0.25">
      <c r="H51" s="110"/>
      <c r="I51" s="110"/>
      <c r="J51" s="110"/>
      <c r="K51" s="110"/>
    </row>
    <row r="52" spans="8:11" x14ac:dyDescent="0.25">
      <c r="H52" s="110"/>
      <c r="I52" s="110"/>
      <c r="J52" s="110"/>
      <c r="K52" s="110"/>
    </row>
    <row r="53" spans="8:11" x14ac:dyDescent="0.25">
      <c r="H53" s="110"/>
      <c r="I53" s="110"/>
      <c r="J53" s="110"/>
      <c r="K53" s="110"/>
    </row>
    <row r="54" spans="8:11" x14ac:dyDescent="0.25">
      <c r="H54" s="110"/>
      <c r="I54" s="110"/>
      <c r="J54" s="110"/>
      <c r="K54" s="110"/>
    </row>
    <row r="55" spans="8:11" x14ac:dyDescent="0.25">
      <c r="H55" s="110"/>
      <c r="I55" s="110"/>
      <c r="J55" s="110"/>
      <c r="K55" s="110"/>
    </row>
  </sheetData>
  <mergeCells count="2">
    <mergeCell ref="A1:C1"/>
    <mergeCell ref="D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Január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Beáta Matušková</dc:creator>
  <cp:lastModifiedBy>Beáta Matušková</cp:lastModifiedBy>
  <dcterms:created xsi:type="dcterms:W3CDTF">2022-04-20T11:51:36Z</dcterms:created>
  <dcterms:modified xsi:type="dcterms:W3CDTF">2022-06-10T11:13:26Z</dcterms:modified>
</cp:coreProperties>
</file>